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715" activeTab="0"/>
  </bookViews>
  <sheets>
    <sheet name="lic" sheetId="1" r:id="rId1"/>
    <sheet name="tec" sheetId="2" r:id="rId2"/>
    <sheet name="sua" sheetId="3" r:id="rId3"/>
  </sheets>
  <definedNames>
    <definedName name="EgresoBac2002">#REF!</definedName>
    <definedName name="EgresoFinal">#REF!</definedName>
    <definedName name="lic">'lic'!$A$9:$F$502</definedName>
    <definedName name="_xlnm.Print_Titles" localSheetId="0">'lic'!$1:$7</definedName>
    <definedName name="_xlnm.Print_Titles" localSheetId="2">'sua'!$1:$8</definedName>
  </definedNames>
  <calcPr fullCalcOnLoad="1"/>
</workbook>
</file>

<file path=xl/sharedStrings.xml><?xml version="1.0" encoding="utf-8"?>
<sst xmlns="http://schemas.openxmlformats.org/spreadsheetml/2006/main" count="700" uniqueCount="133">
  <si>
    <t>Ingeniería Petrolera</t>
  </si>
  <si>
    <t>Ingeniería Topográfica y Geodésica</t>
  </si>
  <si>
    <t>Facultad de Medicina</t>
  </si>
  <si>
    <t>Investigación Biomédica Básica</t>
  </si>
  <si>
    <t>Médico Cirujano</t>
  </si>
  <si>
    <t>Facultad de Medicina Veterinaria y Zootecnia</t>
  </si>
  <si>
    <t>Medicina Veterinaria y Zootecnia</t>
  </si>
  <si>
    <t>Escuela Nacional de Música</t>
  </si>
  <si>
    <t>Composición</t>
  </si>
  <si>
    <t>Instrumentista</t>
  </si>
  <si>
    <t>Piano</t>
  </si>
  <si>
    <t>Facultad de Odontología</t>
  </si>
  <si>
    <t>Cirujano Dentista</t>
  </si>
  <si>
    <t>Facultad de Psicología</t>
  </si>
  <si>
    <t>Psicología</t>
  </si>
  <si>
    <t>Facultad de Química</t>
  </si>
  <si>
    <t>Ingeniería Química</t>
  </si>
  <si>
    <t>Ingeniería Química Metalúrgica</t>
  </si>
  <si>
    <t>Química</t>
  </si>
  <si>
    <t>Química en Alimentos</t>
  </si>
  <si>
    <t>Química Farmacéutica Biológica</t>
  </si>
  <si>
    <t>Trabajo Social</t>
  </si>
  <si>
    <t>Enseñanza del Idioma Inglés</t>
  </si>
  <si>
    <t>Matemáticas Aplicadas y Computación</t>
  </si>
  <si>
    <t>Comunicación y Periodismo</t>
  </si>
  <si>
    <t>Planificación para el Desarrollo Agropecuario</t>
  </si>
  <si>
    <t>Optometría</t>
  </si>
  <si>
    <t>Facultad de Estudios Superiores Cuautitlán</t>
  </si>
  <si>
    <t>Ingeniería Agrícola</t>
  </si>
  <si>
    <t>Ingeniería en Alimentos</t>
  </si>
  <si>
    <t>Facultad de Estudios Superiores Zaragoza</t>
  </si>
  <si>
    <t>Canto</t>
  </si>
  <si>
    <t>Química Industrial</t>
  </si>
  <si>
    <t>Hombres</t>
  </si>
  <si>
    <t>Mujeres</t>
  </si>
  <si>
    <t>Total</t>
  </si>
  <si>
    <t>T O T A L</t>
  </si>
  <si>
    <t>FUENTE: Dirección General de Administración Escolar, UNAM.</t>
  </si>
  <si>
    <t>Facultad de Estudios Superiores Iztacala</t>
  </si>
  <si>
    <t>Lengua y Literaturas Modernas (Letras Alemanas)</t>
  </si>
  <si>
    <t>Lengua y Literaturas Modernas (Letras Francesas)</t>
  </si>
  <si>
    <t>Lengua y Literaturas Modernas (Letras Inglesas)</t>
  </si>
  <si>
    <t>Urbanismo</t>
  </si>
  <si>
    <t>Lengua y Literaturas Modernas (Letras Italianas)</t>
  </si>
  <si>
    <t>Diseño y Comunicación Visual</t>
  </si>
  <si>
    <t>LICENCIATURA</t>
  </si>
  <si>
    <t>Enfermería</t>
  </si>
  <si>
    <t>Facultad de Estudios Superiores Acatlán</t>
  </si>
  <si>
    <t>Ingeniería de Minas y Metalurgia</t>
  </si>
  <si>
    <t>Educación Musical</t>
  </si>
  <si>
    <t>Etnomusicología</t>
  </si>
  <si>
    <t>Facultad de Arquitectura</t>
  </si>
  <si>
    <t>Arquitectura</t>
  </si>
  <si>
    <t>Arquitectura de Paisaje</t>
  </si>
  <si>
    <t>Diseño Industrial</t>
  </si>
  <si>
    <t>Escuela Nacional de Artes Plásticas</t>
  </si>
  <si>
    <t>Artes Visuales</t>
  </si>
  <si>
    <t>Comunicación Gráfica</t>
  </si>
  <si>
    <t>Diseño Gráfico</t>
  </si>
  <si>
    <t>Facultad de Ciencias</t>
  </si>
  <si>
    <t>Actuaría</t>
  </si>
  <si>
    <t>Biología</t>
  </si>
  <si>
    <t>Ciencias de la Computación</t>
  </si>
  <si>
    <t>Física</t>
  </si>
  <si>
    <t>Matemáticas</t>
  </si>
  <si>
    <t>Facultad de Ciencias Políticas y Sociales</t>
  </si>
  <si>
    <t>Ciencias Políticas y Administración Pública</t>
  </si>
  <si>
    <t>Relaciones Internacionales</t>
  </si>
  <si>
    <t>Sociología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</si>
  <si>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</si>
  <si>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</si>
  <si>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</si>
  <si>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</si>
  <si>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</si>
  <si>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</si>
  <si>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</si>
  <si>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</si>
  <si>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Escuela Nacional de Enfermería y Obstetricia</t>
  </si>
  <si>
    <t>Enfermería y Obstetricia</t>
  </si>
  <si>
    <t>Facultad de Filosofía y Letras</t>
  </si>
  <si>
    <t>Bibliotecología</t>
  </si>
  <si>
    <t>Estudios Latinoamericanos</t>
  </si>
  <si>
    <t>Filosofía</t>
  </si>
  <si>
    <t>Geografía</t>
  </si>
  <si>
    <t>Historia</t>
  </si>
  <si>
    <t>Lengua y Literaturas Hispánicas</t>
  </si>
  <si>
    <t>Letras Clásicas</t>
  </si>
  <si>
    <t>Literatura Dramática y Teatro</t>
  </si>
  <si>
    <t>Pedagogía</t>
  </si>
  <si>
    <t>Facultad de Ingeniería</t>
  </si>
  <si>
    <t>Ingeniería Civil</t>
  </si>
  <si>
    <t>Ingeniería Eléctrica y Electrónica</t>
  </si>
  <si>
    <t>Ingeniería en Computación</t>
  </si>
  <si>
    <t>Ingeniería en Telecomunicaciones</t>
  </si>
  <si>
    <t>Ingeniería Geofísica</t>
  </si>
  <si>
    <t>Ingeniería Geológica</t>
  </si>
  <si>
    <t>Ingeniería Industrial</t>
  </si>
  <si>
    <t>Ingeniería Mecánica</t>
  </si>
  <si>
    <t>Ingeniería Mecánica Eléctrica</t>
  </si>
  <si>
    <t>Escuela Nacional de Trabajo Social</t>
  </si>
  <si>
    <t>Facultad de Estudios Superiores Aragón</t>
  </si>
  <si>
    <t>Créditos y alto nivel académico</t>
  </si>
  <si>
    <t>Tesis o tesina y examen profesional</t>
  </si>
  <si>
    <t>Examen general de conocimientos</t>
  </si>
  <si>
    <t>Seminario de tesis o tesina</t>
  </si>
  <si>
    <t>Trabajo profesional</t>
  </si>
  <si>
    <t>Otra</t>
  </si>
  <si>
    <t>Actividad de apoyo a la docencia</t>
  </si>
  <si>
    <t>Estudios en posgrado</t>
  </si>
  <si>
    <t>Servicio social</t>
  </si>
  <si>
    <r>
      <t>LICENCIATURA</t>
    </r>
    <r>
      <rPr>
        <b/>
        <vertAlign val="superscript"/>
        <sz val="10"/>
        <rFont val="Arial"/>
        <family val="2"/>
      </rPr>
      <t>a</t>
    </r>
  </si>
  <si>
    <t>Estudios de posgrado</t>
  </si>
  <si>
    <t>2006</t>
  </si>
  <si>
    <t>Ampliación y prof de conocimientos</t>
  </si>
  <si>
    <t>Actividad de investigación</t>
  </si>
  <si>
    <t>Ingeniería Mecatrónica</t>
  </si>
  <si>
    <t>Servicio Social</t>
  </si>
  <si>
    <t>UNAM. TÍTULOS EXPEDIDOS</t>
  </si>
  <si>
    <t>Lengua y Literaturas Modernas</t>
  </si>
  <si>
    <t>Cirujano dentista</t>
  </si>
  <si>
    <t>Ciencias de la Comunicación</t>
  </si>
  <si>
    <r>
      <t>TÉCNICO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</si>
  <si>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</t>
    </r>
  </si>
  <si>
    <r>
      <t>a</t>
    </r>
    <r>
      <rPr>
        <sz val="10"/>
        <rFont val="Arial"/>
        <family val="2"/>
      </rPr>
      <t xml:space="preserve"> Únicamente se imparte la carrera de enfermería.</t>
    </r>
  </si>
  <si>
    <t>Las cifras de exámenes profesionales y otras opciones de titulados del Sistema Universidad Abierta y Educación a Distancia se reportan en la tabla correspondiente.</t>
  </si>
  <si>
    <t>SISTEMA UNIVERSIDAD ABIERTA Y EDUCACIÓN A DISTANCIA</t>
  </si>
  <si>
    <t>Entidad Académica / Carrera / Opción de titulación</t>
  </si>
  <si>
    <t>Nivel / Entidad Académica / Carrera / Opción de titulación</t>
  </si>
  <si>
    <t>Entidad Académica / Opción de titulación</t>
  </si>
  <si>
    <t>Únicamente se imparte la carrera de enfermería. Las cifras de exámenes profesionales del Sistema Universidad Abierta se reportan en la tabla correspondiente.</t>
  </si>
  <si>
    <t>Facultad de Estudios Superiores Acatlán (continuación)</t>
  </si>
  <si>
    <t>Facultad de Estudios Superiores Aragón (continuación)</t>
  </si>
  <si>
    <t>Facultad de Estudios Superiores Cuautitlán (continuación)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</si>
</sst>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_(&quot;N$&quot;* #,##0_);_(&quot;N$&quot;* \(#,##0\);_(&quot;N$&quot;* &quot;-&quot;_);_(@_)"/>
    <numFmt numFmtId="173" formatCode="_(* #,##0_);_(* \(#,##0\);_(* &quot;-&quot;_);_(@_)"/>
    <numFmt numFmtId="174" formatCode="_(&quot;N$&quot;* #,##0.00_);_(&quot;N$&quot;* \(#,##0.00\);_(&quot;N$&quot;* &quot;-&quot;??_);_(@_)"/>
    <numFmt numFmtId="175" formatCode="_(* #,##0.00_);_(* \(#,##0.00\);_(* &quot;-&quot;??_);_(@_)"/>
    <numFmt numFmtId="176" formatCode="0.0%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,##0\ &quot;€&quot;;\-#,##0\ &quot;€&quot;"/>
    <numFmt numFmtId="180" formatCode="#,##0\ &quot;€&quot;;[Red]\-#,##0\ &quot;€&quot;"/>
    <numFmt numFmtId="181" formatCode="#,##0.00\ &quot;€&quot;;\-#,##0.00\ &quot;€&quot;"/>
    <numFmt numFmtId="182" formatCode="#,##0.00\ &quot;€&quot;;[Red]\-#,##0.00\ &quot;€&quot;"/>
    <numFmt numFmtId="183" formatCode="_-* #,##0\ &quot;€&quot;_-;\-* #,##0\ &quot;€&quot;_-;_-* &quot;-&quot;\ &quot;€&quot;_-;_-@_-"/>
    <numFmt numFmtId="184" formatCode="_-* #,##0\ _€_-;\-* #,##0\ _€_-;_-* &quot;-&quot;\ _€_-;_-@_-"/>
    <numFmt numFmtId="185" formatCode="_-* #,##0.00\ &quot;€&quot;_-;\-* #,##0.00\ &quot;€&quot;_-;_-* &quot;-&quot;??\ &quot;€&quot;_-;_-@_-"/>
    <numFmt numFmtId="186" formatCode="_-* #,##0.00\ _€_-;\-* #,##0.00\ _€_-;_-* &quot;-&quot;??\ _€_-;_-@_-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24" applyFont="1">
      <alignment/>
      <protection/>
    </xf>
    <xf numFmtId="3" fontId="6" fillId="0" borderId="0" xfId="24" applyNumberFormat="1" applyFont="1">
      <alignment/>
      <protection/>
    </xf>
    <xf numFmtId="1" fontId="6" fillId="0" borderId="0" xfId="23" applyNumberFormat="1" applyFont="1">
      <alignment/>
      <protection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3" fontId="7" fillId="0" borderId="0" xfId="22" applyNumberFormat="1" applyFont="1" applyAlignment="1">
      <alignment horizontal="centerContinuous"/>
      <protection/>
    </xf>
    <xf numFmtId="3" fontId="7" fillId="0" borderId="0" xfId="22" applyNumberFormat="1" applyFont="1" applyAlignment="1">
      <alignment/>
      <protection/>
    </xf>
    <xf numFmtId="1" fontId="7" fillId="0" borderId="0" xfId="22" applyNumberFormat="1" applyFont="1" applyAlignment="1">
      <alignment horizontal="centerContinuous"/>
      <protection/>
    </xf>
    <xf numFmtId="3" fontId="6" fillId="0" borderId="0" xfId="22" applyNumberFormat="1" applyFont="1">
      <alignment/>
      <protection/>
    </xf>
    <xf numFmtId="3" fontId="6" fillId="0" borderId="1" xfId="22" applyNumberFormat="1" applyFont="1" applyBorder="1">
      <alignment/>
      <protection/>
    </xf>
    <xf numFmtId="3" fontId="10" fillId="0" borderId="0" xfId="22" applyNumberFormat="1" applyFont="1">
      <alignment/>
      <protection/>
    </xf>
    <xf numFmtId="3" fontId="10" fillId="0" borderId="0" xfId="22" applyNumberFormat="1" applyFont="1" applyBorder="1" applyAlignment="1">
      <alignment horizontal="right"/>
      <protection/>
    </xf>
    <xf numFmtId="3" fontId="6" fillId="0" borderId="2" xfId="22" applyNumberFormat="1" applyFont="1" applyBorder="1">
      <alignment/>
      <protection/>
    </xf>
    <xf numFmtId="0" fontId="6" fillId="0" borderId="2" xfId="0" applyNumberFormat="1" applyFont="1" applyBorder="1" applyAlignment="1" quotePrefix="1">
      <alignment/>
    </xf>
    <xf numFmtId="0" fontId="6" fillId="0" borderId="2" xfId="0" applyFont="1" applyBorder="1" applyAlignment="1">
      <alignment/>
    </xf>
    <xf numFmtId="0" fontId="6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3" fontId="6" fillId="0" borderId="0" xfId="0" applyNumberFormat="1" applyFont="1" applyAlignment="1" quotePrefix="1">
      <alignment/>
    </xf>
    <xf numFmtId="3" fontId="6" fillId="0" borderId="0" xfId="0" applyNumberFormat="1" applyFont="1" applyAlignment="1">
      <alignment/>
    </xf>
    <xf numFmtId="3" fontId="6" fillId="0" borderId="2" xfId="0" applyNumberFormat="1" applyFont="1" applyBorder="1" applyAlignment="1" quotePrefix="1">
      <alignment/>
    </xf>
    <xf numFmtId="0" fontId="6" fillId="0" borderId="2" xfId="24" applyFont="1" applyBorder="1">
      <alignment/>
      <protection/>
    </xf>
    <xf numFmtId="3" fontId="6" fillId="0" borderId="1" xfId="24" applyNumberFormat="1" applyFont="1" applyBorder="1">
      <alignment/>
      <protection/>
    </xf>
    <xf numFmtId="3" fontId="10" fillId="0" borderId="0" xfId="24" applyNumberFormat="1" applyFont="1">
      <alignment/>
      <protection/>
    </xf>
    <xf numFmtId="3" fontId="10" fillId="0" borderId="0" xfId="24" applyNumberFormat="1" applyFont="1" applyBorder="1" applyAlignment="1">
      <alignment horizontal="right"/>
      <protection/>
    </xf>
    <xf numFmtId="3" fontId="6" fillId="0" borderId="2" xfId="24" applyNumberFormat="1" applyFont="1" applyBorder="1">
      <alignment/>
      <protection/>
    </xf>
    <xf numFmtId="1" fontId="6" fillId="0" borderId="0" xfId="21" applyNumberFormat="1" applyFont="1">
      <alignment/>
      <protection/>
    </xf>
    <xf numFmtId="0" fontId="6" fillId="0" borderId="0" xfId="24" applyFont="1" applyBorder="1">
      <alignment/>
      <protection/>
    </xf>
    <xf numFmtId="3" fontId="11" fillId="0" borderId="0" xfId="24" applyNumberFormat="1" applyFont="1">
      <alignment/>
      <protection/>
    </xf>
    <xf numFmtId="1" fontId="7" fillId="0" borderId="0" xfId="23" applyNumberFormat="1" applyFont="1" applyAlignment="1">
      <alignment horizontal="centerContinuous"/>
      <protection/>
    </xf>
    <xf numFmtId="3" fontId="7" fillId="0" borderId="0" xfId="23" applyNumberFormat="1" applyFont="1" applyAlignment="1">
      <alignment horizontal="centerContinuous"/>
      <protection/>
    </xf>
    <xf numFmtId="0" fontId="6" fillId="0" borderId="0" xfId="23" applyFont="1">
      <alignment/>
      <protection/>
    </xf>
    <xf numFmtId="1" fontId="7" fillId="0" borderId="0" xfId="23" applyNumberFormat="1" applyFont="1" applyAlignment="1" quotePrefix="1">
      <alignment horizontal="centerContinuous"/>
      <protection/>
    </xf>
    <xf numFmtId="1" fontId="6" fillId="0" borderId="2" xfId="23" applyNumberFormat="1" applyFont="1" applyBorder="1">
      <alignment/>
      <protection/>
    </xf>
    <xf numFmtId="3" fontId="6" fillId="0" borderId="2" xfId="23" applyNumberFormat="1" applyFont="1" applyBorder="1">
      <alignment/>
      <protection/>
    </xf>
    <xf numFmtId="0" fontId="6" fillId="0" borderId="2" xfId="23" applyFont="1" applyBorder="1">
      <alignment/>
      <protection/>
    </xf>
    <xf numFmtId="1" fontId="6" fillId="0" borderId="0" xfId="23" applyNumberFormat="1" applyFont="1" applyBorder="1">
      <alignment/>
      <protection/>
    </xf>
    <xf numFmtId="3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1" fontId="10" fillId="0" borderId="0" xfId="23" applyNumberFormat="1" applyFont="1" applyBorder="1">
      <alignment/>
      <protection/>
    </xf>
    <xf numFmtId="3" fontId="10" fillId="0" borderId="0" xfId="23" applyNumberFormat="1" applyFont="1" applyBorder="1" applyAlignment="1">
      <alignment horizontal="right"/>
      <protection/>
    </xf>
    <xf numFmtId="3" fontId="6" fillId="0" borderId="0" xfId="23" applyNumberFormat="1" applyFont="1">
      <alignment/>
      <protection/>
    </xf>
    <xf numFmtId="1" fontId="6" fillId="0" borderId="0" xfId="22" applyNumberFormat="1" applyFont="1">
      <alignment/>
      <protection/>
    </xf>
    <xf numFmtId="1" fontId="10" fillId="0" borderId="0" xfId="23" applyNumberFormat="1" applyFont="1">
      <alignment/>
      <protection/>
    </xf>
    <xf numFmtId="0" fontId="6" fillId="0" borderId="0" xfId="0" applyNumberFormat="1" applyFont="1" applyBorder="1" applyAlignment="1" quotePrefix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12" fillId="0" borderId="0" xfId="25" applyFont="1" applyFill="1" applyBorder="1" applyAlignment="1">
      <alignment/>
      <protection/>
    </xf>
    <xf numFmtId="0" fontId="12" fillId="0" borderId="0" xfId="25" applyFont="1" applyFill="1" applyBorder="1" applyAlignment="1">
      <alignment/>
      <protection/>
    </xf>
    <xf numFmtId="3" fontId="7" fillId="0" borderId="0" xfId="24" applyNumberFormat="1" applyFont="1">
      <alignment/>
      <protection/>
    </xf>
    <xf numFmtId="1" fontId="7" fillId="0" borderId="0" xfId="23" applyNumberFormat="1" applyFont="1">
      <alignment/>
      <protection/>
    </xf>
    <xf numFmtId="3" fontId="7" fillId="0" borderId="0" xfId="23" applyNumberFormat="1" applyFont="1">
      <alignment/>
      <protection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3" fontId="7" fillId="0" borderId="0" xfId="0" applyNumberFormat="1" applyFont="1" applyAlignment="1" quotePrefix="1">
      <alignment/>
    </xf>
    <xf numFmtId="176" fontId="14" fillId="0" borderId="0" xfId="26" applyNumberFormat="1" applyFont="1" applyAlignment="1">
      <alignment/>
    </xf>
    <xf numFmtId="0" fontId="13" fillId="0" borderId="0" xfId="23" applyFont="1">
      <alignment/>
      <protection/>
    </xf>
    <xf numFmtId="0" fontId="6" fillId="0" borderId="0" xfId="0" applyNumberFormat="1" applyFont="1" applyFill="1" applyAlignment="1" quotePrefix="1">
      <alignment/>
    </xf>
    <xf numFmtId="3" fontId="6" fillId="0" borderId="0" xfId="0" applyNumberFormat="1" applyFont="1" applyFill="1" applyAlignment="1" quotePrefix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Alignment="1" quotePrefix="1">
      <alignment/>
    </xf>
    <xf numFmtId="0" fontId="6" fillId="0" borderId="0" xfId="23" applyFont="1" applyFill="1">
      <alignment/>
      <protection/>
    </xf>
    <xf numFmtId="3" fontId="6" fillId="0" borderId="0" xfId="23" applyNumberFormat="1" applyFont="1" applyFill="1">
      <alignment/>
      <protection/>
    </xf>
    <xf numFmtId="1" fontId="6" fillId="0" borderId="0" xfId="23" applyNumberFormat="1" applyFont="1" applyFill="1">
      <alignment/>
      <protection/>
    </xf>
    <xf numFmtId="3" fontId="6" fillId="0" borderId="0" xfId="0" applyNumberFormat="1" applyFont="1" applyFill="1" applyAlignment="1" quotePrefix="1">
      <alignment/>
    </xf>
    <xf numFmtId="3" fontId="6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6" fillId="0" borderId="0" xfId="23" applyNumberFormat="1" applyFont="1" applyFill="1">
      <alignment/>
      <protection/>
    </xf>
    <xf numFmtId="3" fontId="11" fillId="0" borderId="0" xfId="24" applyNumberFormat="1" applyFont="1" applyAlignment="1">
      <alignment vertical="top"/>
      <protection/>
    </xf>
    <xf numFmtId="0" fontId="6" fillId="0" borderId="0" xfId="0" applyFont="1" applyAlignment="1">
      <alignment/>
    </xf>
    <xf numFmtId="0" fontId="11" fillId="0" borderId="0" xfId="21" applyNumberFormat="1" applyFont="1" applyAlignment="1" applyProtection="1">
      <alignment vertical="top"/>
      <protection/>
    </xf>
    <xf numFmtId="1" fontId="11" fillId="0" borderId="0" xfId="23" applyNumberFormat="1" applyFont="1">
      <alignment/>
      <protection/>
    </xf>
    <xf numFmtId="3" fontId="7" fillId="0" borderId="0" xfId="22" applyNumberFormat="1" applyFont="1" applyAlignment="1">
      <alignment horizontal="center"/>
      <protection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7" fillId="0" borderId="0" xfId="24" applyNumberFormat="1" applyFont="1" applyAlignment="1">
      <alignment horizontal="center"/>
      <protection/>
    </xf>
    <xf numFmtId="1" fontId="7" fillId="0" borderId="0" xfId="24" applyNumberFormat="1" applyFont="1" applyAlignment="1">
      <alignment horizontal="center"/>
      <protection/>
    </xf>
    <xf numFmtId="3" fontId="10" fillId="0" borderId="0" xfId="24" applyNumberFormat="1" applyFont="1" applyAlignment="1">
      <alignment vertical="top" wrapText="1"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prof01" xfId="21"/>
    <cellStyle name="Normal_exp_lic" xfId="22"/>
    <cellStyle name="Normal_exp_sua" xfId="23"/>
    <cellStyle name="Normal_exp_tec" xfId="24"/>
    <cellStyle name="Normal_Hoja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7"/>
  <sheetViews>
    <sheetView tabSelected="1" zoomScale="85" zoomScaleNormal="85" zoomScaleSheetLayoutView="85" workbookViewId="0" topLeftCell="A1">
      <selection activeCell="H19" sqref="H19"/>
    </sheetView>
  </sheetViews>
  <sheetFormatPr defaultColWidth="11.421875" defaultRowHeight="12.75"/>
  <cols>
    <col min="1" max="2" width="2.28125" style="5" customWidth="1"/>
    <col min="3" max="3" width="53.8515625" style="5" customWidth="1"/>
    <col min="4" max="6" width="11.421875" style="5" customWidth="1"/>
    <col min="7" max="7" width="0.9921875" style="5" customWidth="1"/>
    <col min="8" max="100" width="11.421875" style="5" customWidth="1"/>
    <col min="101" max="16384" width="9.140625" style="5" customWidth="1"/>
  </cols>
  <sheetData>
    <row r="1" spans="1:6" ht="12.75">
      <c r="A1" s="74" t="s">
        <v>117</v>
      </c>
      <c r="B1" s="74"/>
      <c r="C1" s="74"/>
      <c r="D1" s="74"/>
      <c r="E1" s="74"/>
      <c r="F1" s="74"/>
    </row>
    <row r="2" spans="1:7" ht="14.25">
      <c r="A2" s="7" t="s">
        <v>110</v>
      </c>
      <c r="B2" s="7"/>
      <c r="C2" s="7"/>
      <c r="D2" s="7"/>
      <c r="E2" s="7"/>
      <c r="F2" s="7"/>
      <c r="G2" s="8"/>
    </row>
    <row r="3" spans="1:7" ht="12.75">
      <c r="A3" s="9">
        <v>2006</v>
      </c>
      <c r="B3" s="7"/>
      <c r="C3" s="7"/>
      <c r="D3" s="7"/>
      <c r="E3" s="7"/>
      <c r="F3" s="7"/>
      <c r="G3" s="8"/>
    </row>
    <row r="4" spans="1:7" ht="12.75">
      <c r="A4" s="10"/>
      <c r="B4" s="10"/>
      <c r="C4" s="10"/>
      <c r="D4" s="10"/>
      <c r="E4" s="10"/>
      <c r="F4" s="10"/>
      <c r="G4" s="10"/>
    </row>
    <row r="5" spans="1:7" ht="9" customHeight="1">
      <c r="A5" s="11"/>
      <c r="B5" s="11"/>
      <c r="C5" s="11"/>
      <c r="D5" s="11"/>
      <c r="E5" s="11"/>
      <c r="F5" s="11"/>
      <c r="G5" s="11"/>
    </row>
    <row r="6" spans="1:7" ht="12.75">
      <c r="A6" s="12" t="s">
        <v>126</v>
      </c>
      <c r="B6" s="12"/>
      <c r="C6" s="12"/>
      <c r="D6" s="13" t="s">
        <v>33</v>
      </c>
      <c r="E6" s="13" t="s">
        <v>34</v>
      </c>
      <c r="F6" s="13" t="s">
        <v>35</v>
      </c>
      <c r="G6" s="10"/>
    </row>
    <row r="7" spans="1:7" ht="9" customHeight="1">
      <c r="A7" s="14"/>
      <c r="B7" s="14"/>
      <c r="C7" s="14"/>
      <c r="D7" s="14"/>
      <c r="E7" s="14"/>
      <c r="F7" s="14"/>
      <c r="G7" s="14"/>
    </row>
    <row r="8" ht="12" customHeight="1"/>
    <row r="9" spans="1:6" ht="12" customHeight="1">
      <c r="A9" s="4" t="s">
        <v>51</v>
      </c>
      <c r="B9" s="6"/>
      <c r="C9" s="6"/>
      <c r="D9" s="19">
        <f>SUM(D10,D15,D17,D19)</f>
        <v>250</v>
      </c>
      <c r="E9" s="19">
        <f>SUM(E10,E15,E17,E19)</f>
        <v>143</v>
      </c>
      <c r="F9" s="19">
        <f>SUM(F10,F15,F17,F19)</f>
        <v>393</v>
      </c>
    </row>
    <row r="10" spans="1:6" ht="12" customHeight="1">
      <c r="A10" s="6"/>
      <c r="B10" s="6" t="s">
        <v>52</v>
      </c>
      <c r="C10" s="6"/>
      <c r="D10" s="6">
        <f>SUM(D11:D14)</f>
        <v>224</v>
      </c>
      <c r="E10" s="6">
        <f>SUM(E11:E14)</f>
        <v>114</v>
      </c>
      <c r="F10" s="6">
        <f>SUM(F11:F14)</f>
        <v>338</v>
      </c>
    </row>
    <row r="11" spans="1:6" ht="12" customHeight="1">
      <c r="A11" s="6"/>
      <c r="B11" s="6"/>
      <c r="C11" s="4" t="s">
        <v>102</v>
      </c>
      <c r="D11" s="6">
        <v>216</v>
      </c>
      <c r="E11" s="6">
        <v>110</v>
      </c>
      <c r="F11" s="6">
        <f>SUM(D11:E11)</f>
        <v>326</v>
      </c>
    </row>
    <row r="12" spans="1:6" ht="12" customHeight="1">
      <c r="A12" s="6"/>
      <c r="B12" s="6"/>
      <c r="C12" s="4" t="s">
        <v>105</v>
      </c>
      <c r="D12" s="6">
        <v>5</v>
      </c>
      <c r="E12" s="6">
        <v>3</v>
      </c>
      <c r="F12" s="6">
        <f>SUM(D12:E12)</f>
        <v>8</v>
      </c>
    </row>
    <row r="13" spans="1:6" ht="12" customHeight="1">
      <c r="A13" s="6"/>
      <c r="B13" s="6"/>
      <c r="C13" s="4" t="s">
        <v>101</v>
      </c>
      <c r="D13" s="5">
        <v>2</v>
      </c>
      <c r="E13" s="5">
        <v>0</v>
      </c>
      <c r="F13" s="6">
        <f>SUM(D13:E13)</f>
        <v>2</v>
      </c>
    </row>
    <row r="14" spans="1:6" ht="12" customHeight="1">
      <c r="A14" s="6"/>
      <c r="B14" s="6"/>
      <c r="C14" s="4" t="s">
        <v>103</v>
      </c>
      <c r="D14" s="6">
        <v>1</v>
      </c>
      <c r="E14" s="6">
        <v>1</v>
      </c>
      <c r="F14" s="6">
        <f>SUM(D14:E14)</f>
        <v>2</v>
      </c>
    </row>
    <row r="15" spans="1:6" ht="12" customHeight="1">
      <c r="A15" s="6"/>
      <c r="B15" s="6" t="s">
        <v>53</v>
      </c>
      <c r="C15" s="6"/>
      <c r="D15" s="5">
        <f>SUM(D16)</f>
        <v>6</v>
      </c>
      <c r="E15" s="5">
        <f>SUM(E16)</f>
        <v>12</v>
      </c>
      <c r="F15" s="5">
        <f>SUM(F16)</f>
        <v>18</v>
      </c>
    </row>
    <row r="16" spans="1:6" ht="12" customHeight="1">
      <c r="A16" s="6"/>
      <c r="B16" s="6"/>
      <c r="C16" s="4" t="s">
        <v>102</v>
      </c>
      <c r="D16" s="5">
        <v>6</v>
      </c>
      <c r="E16" s="5">
        <v>12</v>
      </c>
      <c r="F16" s="6">
        <f>SUM(D16:E16)</f>
        <v>18</v>
      </c>
    </row>
    <row r="17" spans="1:6" ht="12" customHeight="1">
      <c r="A17" s="6"/>
      <c r="B17" s="6" t="s">
        <v>54</v>
      </c>
      <c r="C17" s="6"/>
      <c r="D17" s="5">
        <f>SUM(D18)</f>
        <v>18</v>
      </c>
      <c r="E17" s="5">
        <f>SUM(E18)</f>
        <v>15</v>
      </c>
      <c r="F17" s="5">
        <f>SUM(F18)</f>
        <v>33</v>
      </c>
    </row>
    <row r="18" spans="1:6" ht="12" customHeight="1">
      <c r="A18" s="6"/>
      <c r="C18" s="4" t="s">
        <v>102</v>
      </c>
      <c r="D18" s="6">
        <v>18</v>
      </c>
      <c r="E18" s="6">
        <v>15</v>
      </c>
      <c r="F18" s="6">
        <f>SUM(D18:E18)</f>
        <v>33</v>
      </c>
    </row>
    <row r="19" spans="1:6" ht="12" customHeight="1">
      <c r="A19" s="6"/>
      <c r="B19" s="4" t="s">
        <v>42</v>
      </c>
      <c r="C19" s="4"/>
      <c r="D19" s="6">
        <f>SUM(D20:D21)</f>
        <v>2</v>
      </c>
      <c r="E19" s="6">
        <f>SUM(E20:E21)</f>
        <v>2</v>
      </c>
      <c r="F19" s="6">
        <f>SUM(F20:F21)</f>
        <v>4</v>
      </c>
    </row>
    <row r="20" spans="1:6" ht="12" customHeight="1">
      <c r="A20" s="6"/>
      <c r="B20" s="4"/>
      <c r="C20" s="4" t="s">
        <v>101</v>
      </c>
      <c r="D20" s="6">
        <v>1</v>
      </c>
      <c r="E20" s="6">
        <v>0</v>
      </c>
      <c r="F20" s="6">
        <f>SUM(D20:E20)</f>
        <v>1</v>
      </c>
    </row>
    <row r="21" spans="1:6" ht="12" customHeight="1">
      <c r="A21" s="6"/>
      <c r="B21" s="4"/>
      <c r="C21" s="4" t="s">
        <v>102</v>
      </c>
      <c r="D21" s="6">
        <v>1</v>
      </c>
      <c r="E21" s="6">
        <v>2</v>
      </c>
      <c r="F21" s="6">
        <f>SUM(D21:E21)</f>
        <v>3</v>
      </c>
    </row>
    <row r="22" spans="4:6" ht="12" customHeight="1">
      <c r="D22" s="20"/>
      <c r="E22" s="20"/>
      <c r="F22" s="20"/>
    </row>
    <row r="23" spans="1:6" ht="12" customHeight="1">
      <c r="A23" s="4" t="s">
        <v>59</v>
      </c>
      <c r="B23" s="6"/>
      <c r="C23" s="6"/>
      <c r="D23" s="19">
        <f>SUM(D24,D28,D30,D32,D37)</f>
        <v>239</v>
      </c>
      <c r="E23" s="19">
        <f>SUM(E24,E28,E30,E32,E37)</f>
        <v>266</v>
      </c>
      <c r="F23" s="6">
        <f aca="true" t="shared" si="0" ref="F23:F38">SUM(D23:E23)</f>
        <v>505</v>
      </c>
    </row>
    <row r="24" spans="1:6" ht="12" customHeight="1">
      <c r="A24" s="6"/>
      <c r="B24" s="6" t="s">
        <v>60</v>
      </c>
      <c r="C24" s="6"/>
      <c r="D24" s="5">
        <f>SUM(D25:D27)</f>
        <v>56</v>
      </c>
      <c r="E24" s="5">
        <f>SUM(E25:E27)</f>
        <v>81</v>
      </c>
      <c r="F24" s="6">
        <f t="shared" si="0"/>
        <v>137</v>
      </c>
    </row>
    <row r="25" spans="1:6" ht="12" customHeight="1">
      <c r="A25" s="6"/>
      <c r="B25" s="6"/>
      <c r="C25" s="4" t="s">
        <v>102</v>
      </c>
      <c r="D25" s="5">
        <v>54</v>
      </c>
      <c r="E25" s="5">
        <v>80</v>
      </c>
      <c r="F25" s="6">
        <f t="shared" si="0"/>
        <v>134</v>
      </c>
    </row>
    <row r="26" spans="1:6" ht="12" customHeight="1">
      <c r="A26" s="6"/>
      <c r="B26" s="6"/>
      <c r="C26" s="4" t="s">
        <v>105</v>
      </c>
      <c r="D26" s="5">
        <v>2</v>
      </c>
      <c r="E26" s="5">
        <v>0</v>
      </c>
      <c r="F26" s="6">
        <f t="shared" si="0"/>
        <v>2</v>
      </c>
    </row>
    <row r="27" spans="1:6" ht="12" customHeight="1">
      <c r="A27" s="6"/>
      <c r="B27" s="6"/>
      <c r="C27" s="4" t="s">
        <v>101</v>
      </c>
      <c r="D27" s="5">
        <v>0</v>
      </c>
      <c r="E27" s="5">
        <v>1</v>
      </c>
      <c r="F27" s="6">
        <f t="shared" si="0"/>
        <v>1</v>
      </c>
    </row>
    <row r="28" spans="1:6" ht="12" customHeight="1">
      <c r="A28" s="6"/>
      <c r="B28" s="6" t="s">
        <v>61</v>
      </c>
      <c r="C28" s="6"/>
      <c r="D28" s="6">
        <f>SUM(D29)</f>
        <v>74</v>
      </c>
      <c r="E28" s="6">
        <f>SUM(E29)</f>
        <v>138</v>
      </c>
      <c r="F28" s="6">
        <f t="shared" si="0"/>
        <v>212</v>
      </c>
    </row>
    <row r="29" spans="1:6" ht="12" customHeight="1">
      <c r="A29" s="6"/>
      <c r="B29" s="6"/>
      <c r="C29" s="4" t="s">
        <v>102</v>
      </c>
      <c r="D29" s="6">
        <v>74</v>
      </c>
      <c r="E29" s="6">
        <v>138</v>
      </c>
      <c r="F29" s="6">
        <f t="shared" si="0"/>
        <v>212</v>
      </c>
    </row>
    <row r="30" spans="1:6" ht="12" customHeight="1">
      <c r="A30" s="6"/>
      <c r="B30" s="6" t="s">
        <v>62</v>
      </c>
      <c r="C30" s="6"/>
      <c r="D30" s="6">
        <f>SUM(D31)</f>
        <v>8</v>
      </c>
      <c r="E30" s="6">
        <f>SUM(E31)</f>
        <v>7</v>
      </c>
      <c r="F30" s="6">
        <f t="shared" si="0"/>
        <v>15</v>
      </c>
    </row>
    <row r="31" spans="1:6" ht="12" customHeight="1">
      <c r="A31" s="6"/>
      <c r="B31" s="6"/>
      <c r="C31" s="4" t="s">
        <v>102</v>
      </c>
      <c r="D31" s="6">
        <v>8</v>
      </c>
      <c r="E31" s="6">
        <v>7</v>
      </c>
      <c r="F31" s="6">
        <f t="shared" si="0"/>
        <v>15</v>
      </c>
    </row>
    <row r="32" spans="1:6" ht="12" customHeight="1">
      <c r="A32" s="6"/>
      <c r="B32" s="6" t="s">
        <v>63</v>
      </c>
      <c r="C32" s="6"/>
      <c r="D32" s="6">
        <f>SUM(D33:D36)</f>
        <v>69</v>
      </c>
      <c r="E32" s="6">
        <f>SUM(E33:E36)</f>
        <v>24</v>
      </c>
      <c r="F32" s="6">
        <f t="shared" si="0"/>
        <v>93</v>
      </c>
    </row>
    <row r="33" spans="1:6" ht="12" customHeight="1">
      <c r="A33" s="6"/>
      <c r="B33" s="6"/>
      <c r="C33" s="4" t="s">
        <v>102</v>
      </c>
      <c r="D33" s="5">
        <v>59</v>
      </c>
      <c r="E33" s="5">
        <v>21</v>
      </c>
      <c r="F33" s="6">
        <f t="shared" si="0"/>
        <v>80</v>
      </c>
    </row>
    <row r="34" spans="1:6" ht="12" customHeight="1">
      <c r="A34" s="6"/>
      <c r="B34" s="6"/>
      <c r="C34" s="4" t="s">
        <v>108</v>
      </c>
      <c r="D34" s="5">
        <v>7</v>
      </c>
      <c r="E34" s="5">
        <v>2</v>
      </c>
      <c r="F34" s="6">
        <f t="shared" si="0"/>
        <v>9</v>
      </c>
    </row>
    <row r="35" spans="1:6" ht="12" customHeight="1">
      <c r="A35" s="6"/>
      <c r="B35" s="6"/>
      <c r="C35" s="4" t="s">
        <v>101</v>
      </c>
      <c r="D35" s="5">
        <v>2</v>
      </c>
      <c r="E35" s="5">
        <v>1</v>
      </c>
      <c r="F35" s="6">
        <f t="shared" si="0"/>
        <v>3</v>
      </c>
    </row>
    <row r="36" spans="1:6" ht="12" customHeight="1">
      <c r="A36" s="6"/>
      <c r="B36" s="6"/>
      <c r="C36" s="4" t="s">
        <v>104</v>
      </c>
      <c r="D36" s="5">
        <v>1</v>
      </c>
      <c r="E36" s="5">
        <v>0</v>
      </c>
      <c r="F36" s="6">
        <f t="shared" si="0"/>
        <v>1</v>
      </c>
    </row>
    <row r="37" spans="1:6" ht="12" customHeight="1">
      <c r="A37" s="6"/>
      <c r="B37" s="6" t="s">
        <v>64</v>
      </c>
      <c r="C37" s="6"/>
      <c r="D37" s="6">
        <f>SUM(D38)</f>
        <v>32</v>
      </c>
      <c r="E37" s="6">
        <f>SUM(E38)</f>
        <v>16</v>
      </c>
      <c r="F37" s="6">
        <f t="shared" si="0"/>
        <v>48</v>
      </c>
    </row>
    <row r="38" spans="1:6" ht="12" customHeight="1">
      <c r="A38" s="6"/>
      <c r="B38" s="6"/>
      <c r="C38" s="4" t="s">
        <v>102</v>
      </c>
      <c r="D38" s="6">
        <v>32</v>
      </c>
      <c r="E38" s="6">
        <v>16</v>
      </c>
      <c r="F38" s="6">
        <f t="shared" si="0"/>
        <v>48</v>
      </c>
    </row>
    <row r="39" spans="1:6" ht="12" customHeight="1">
      <c r="A39" s="6"/>
      <c r="B39" s="6"/>
      <c r="C39" s="6"/>
      <c r="D39" s="19"/>
      <c r="E39" s="19"/>
      <c r="F39" s="19"/>
    </row>
    <row r="40" spans="1:6" ht="12" customHeight="1">
      <c r="A40" s="4" t="s">
        <v>65</v>
      </c>
      <c r="B40" s="6"/>
      <c r="C40" s="6"/>
      <c r="D40" s="19">
        <f>SUM(D41,D43,D45,D47)</f>
        <v>165</v>
      </c>
      <c r="E40" s="19">
        <f>SUM(E41,E43,E45,E47)</f>
        <v>302</v>
      </c>
      <c r="F40" s="6">
        <f aca="true" t="shared" si="1" ref="F40:F48">SUM(D40:E40)</f>
        <v>467</v>
      </c>
    </row>
    <row r="41" spans="1:6" ht="12" customHeight="1">
      <c r="A41" s="6"/>
      <c r="B41" s="49" t="s">
        <v>120</v>
      </c>
      <c r="C41" s="49"/>
      <c r="D41" s="6">
        <f>SUM(D42)</f>
        <v>53</v>
      </c>
      <c r="E41" s="6">
        <f>SUM(E42)</f>
        <v>153</v>
      </c>
      <c r="F41" s="6">
        <f t="shared" si="1"/>
        <v>206</v>
      </c>
    </row>
    <row r="42" spans="1:6" ht="12" customHeight="1">
      <c r="A42" s="6"/>
      <c r="B42" s="49"/>
      <c r="C42" s="4" t="s">
        <v>102</v>
      </c>
      <c r="D42" s="6">
        <v>53</v>
      </c>
      <c r="E42" s="6">
        <v>153</v>
      </c>
      <c r="F42" s="6">
        <f t="shared" si="1"/>
        <v>206</v>
      </c>
    </row>
    <row r="43" spans="1:6" ht="12" customHeight="1">
      <c r="A43" s="6"/>
      <c r="B43" s="6" t="s">
        <v>66</v>
      </c>
      <c r="C43" s="6"/>
      <c r="D43" s="6">
        <f>SUM(D44)</f>
        <v>66</v>
      </c>
      <c r="E43" s="6">
        <f>SUM(E44)</f>
        <v>31</v>
      </c>
      <c r="F43" s="6">
        <f t="shared" si="1"/>
        <v>97</v>
      </c>
    </row>
    <row r="44" spans="1:6" ht="12" customHeight="1">
      <c r="A44" s="6"/>
      <c r="B44" s="6"/>
      <c r="C44" s="4" t="s">
        <v>102</v>
      </c>
      <c r="D44" s="6">
        <v>66</v>
      </c>
      <c r="E44" s="6">
        <v>31</v>
      </c>
      <c r="F44" s="6">
        <f t="shared" si="1"/>
        <v>97</v>
      </c>
    </row>
    <row r="45" spans="1:6" ht="12" customHeight="1">
      <c r="A45" s="6"/>
      <c r="B45" s="6" t="s">
        <v>67</v>
      </c>
      <c r="C45" s="6"/>
      <c r="D45" s="6">
        <f>SUM(D46)</f>
        <v>33</v>
      </c>
      <c r="E45" s="6">
        <f>SUM(E46)</f>
        <v>88</v>
      </c>
      <c r="F45" s="6">
        <f t="shared" si="1"/>
        <v>121</v>
      </c>
    </row>
    <row r="46" spans="1:6" ht="12" customHeight="1">
      <c r="A46" s="6"/>
      <c r="B46" s="6"/>
      <c r="C46" s="4" t="s">
        <v>102</v>
      </c>
      <c r="D46" s="6">
        <v>33</v>
      </c>
      <c r="E46" s="6">
        <v>88</v>
      </c>
      <c r="F46" s="6">
        <f t="shared" si="1"/>
        <v>121</v>
      </c>
    </row>
    <row r="47" spans="1:6" ht="12" customHeight="1">
      <c r="A47" s="6"/>
      <c r="B47" s="6" t="s">
        <v>68</v>
      </c>
      <c r="C47" s="6"/>
      <c r="D47" s="4">
        <f>SUM(D48)</f>
        <v>13</v>
      </c>
      <c r="E47" s="4">
        <f>SUM(E48)</f>
        <v>30</v>
      </c>
      <c r="F47" s="6">
        <f t="shared" si="1"/>
        <v>43</v>
      </c>
    </row>
    <row r="48" spans="1:6" ht="12" customHeight="1">
      <c r="A48" s="6"/>
      <c r="B48" s="6"/>
      <c r="C48" s="4" t="s">
        <v>102</v>
      </c>
      <c r="D48" s="4">
        <v>13</v>
      </c>
      <c r="E48" s="6">
        <v>30</v>
      </c>
      <c r="F48" s="6">
        <f t="shared" si="1"/>
        <v>43</v>
      </c>
    </row>
    <row r="49" spans="1:6" ht="12" customHeight="1">
      <c r="A49" s="6"/>
      <c r="B49" s="6"/>
      <c r="C49" s="6"/>
      <c r="D49" s="19"/>
      <c r="E49" s="19"/>
      <c r="F49" s="19"/>
    </row>
    <row r="50" spans="1:6" ht="12" customHeight="1">
      <c r="A50" s="4" t="s">
        <v>69</v>
      </c>
      <c r="B50" s="6"/>
      <c r="C50" s="6"/>
      <c r="D50" s="19">
        <f>SUM(D51,D58,D64)</f>
        <v>548</v>
      </c>
      <c r="E50" s="19">
        <f>SUM(E51,E58,E64)</f>
        <v>795</v>
      </c>
      <c r="F50" s="19">
        <f>SUM(D50:E50)</f>
        <v>1343</v>
      </c>
    </row>
    <row r="51" spans="1:6" ht="12" customHeight="1">
      <c r="A51" s="6"/>
      <c r="B51" s="6" t="s">
        <v>70</v>
      </c>
      <c r="C51" s="6"/>
      <c r="D51" s="20">
        <f>SUM(D52:D57)</f>
        <v>203</v>
      </c>
      <c r="E51" s="20">
        <f>SUM(E52:E57)</f>
        <v>362</v>
      </c>
      <c r="F51" s="6">
        <f>SUM(D51:E51)</f>
        <v>565</v>
      </c>
    </row>
    <row r="52" spans="1:6" ht="12" customHeight="1">
      <c r="A52" s="6"/>
      <c r="B52" s="6"/>
      <c r="C52" s="4" t="s">
        <v>104</v>
      </c>
      <c r="D52" s="19">
        <v>173</v>
      </c>
      <c r="E52" s="19">
        <v>305</v>
      </c>
      <c r="F52" s="6">
        <f aca="true" t="shared" si="2" ref="F52:F62">SUM(D52:E52)</f>
        <v>478</v>
      </c>
    </row>
    <row r="53" spans="1:6" ht="12" customHeight="1">
      <c r="A53" s="6"/>
      <c r="B53" s="6"/>
      <c r="C53" s="4" t="s">
        <v>102</v>
      </c>
      <c r="D53" s="19">
        <v>19</v>
      </c>
      <c r="E53" s="19">
        <v>17</v>
      </c>
      <c r="F53" s="6">
        <f t="shared" si="2"/>
        <v>36</v>
      </c>
    </row>
    <row r="54" spans="1:6" ht="12" customHeight="1">
      <c r="A54" s="6"/>
      <c r="B54" s="6"/>
      <c r="C54" s="4" t="s">
        <v>103</v>
      </c>
      <c r="D54" s="19">
        <v>7</v>
      </c>
      <c r="E54" s="19">
        <v>20</v>
      </c>
      <c r="F54" s="6">
        <f t="shared" si="2"/>
        <v>27</v>
      </c>
    </row>
    <row r="55" spans="1:6" ht="12" customHeight="1">
      <c r="A55" s="6"/>
      <c r="B55" s="6"/>
      <c r="C55" s="4" t="s">
        <v>101</v>
      </c>
      <c r="D55" s="19">
        <v>2</v>
      </c>
      <c r="E55" s="19">
        <v>14</v>
      </c>
      <c r="F55" s="6">
        <f t="shared" si="2"/>
        <v>16</v>
      </c>
    </row>
    <row r="56" spans="1:6" ht="12" customHeight="1">
      <c r="A56" s="6"/>
      <c r="B56" s="6"/>
      <c r="C56" s="4" t="s">
        <v>105</v>
      </c>
      <c r="D56" s="19">
        <v>1</v>
      </c>
      <c r="E56" s="19">
        <v>3</v>
      </c>
      <c r="F56" s="6">
        <f t="shared" si="2"/>
        <v>4</v>
      </c>
    </row>
    <row r="57" spans="1:6" ht="12" customHeight="1">
      <c r="A57" s="6"/>
      <c r="B57" s="6"/>
      <c r="C57" s="4" t="s">
        <v>106</v>
      </c>
      <c r="D57" s="19">
        <v>1</v>
      </c>
      <c r="E57" s="19">
        <v>3</v>
      </c>
      <c r="F57" s="6">
        <f t="shared" si="2"/>
        <v>4</v>
      </c>
    </row>
    <row r="58" spans="1:6" ht="12" customHeight="1">
      <c r="A58" s="6"/>
      <c r="B58" s="4" t="s">
        <v>71</v>
      </c>
      <c r="C58" s="6"/>
      <c r="D58" s="19">
        <f>SUM(D59:D63)</f>
        <v>306</v>
      </c>
      <c r="E58" s="19">
        <f>SUM(E59:E63)</f>
        <v>405</v>
      </c>
      <c r="F58" s="6">
        <f t="shared" si="2"/>
        <v>711</v>
      </c>
    </row>
    <row r="59" spans="1:6" ht="12" customHeight="1">
      <c r="A59" s="6"/>
      <c r="B59" s="6"/>
      <c r="C59" s="4" t="s">
        <v>104</v>
      </c>
      <c r="D59" s="19">
        <v>284</v>
      </c>
      <c r="E59" s="19">
        <v>378</v>
      </c>
      <c r="F59" s="6">
        <f t="shared" si="2"/>
        <v>662</v>
      </c>
    </row>
    <row r="60" spans="1:6" ht="12" customHeight="1">
      <c r="A60" s="6"/>
      <c r="B60" s="6"/>
      <c r="C60" s="4" t="s">
        <v>103</v>
      </c>
      <c r="D60" s="19">
        <v>14</v>
      </c>
      <c r="E60" s="19">
        <v>13</v>
      </c>
      <c r="F60" s="6">
        <f t="shared" si="2"/>
        <v>27</v>
      </c>
    </row>
    <row r="61" spans="1:6" ht="12" customHeight="1">
      <c r="A61" s="6"/>
      <c r="B61" s="6"/>
      <c r="C61" s="4" t="s">
        <v>102</v>
      </c>
      <c r="D61" s="19">
        <v>5</v>
      </c>
      <c r="E61" s="19">
        <v>9</v>
      </c>
      <c r="F61" s="6">
        <f t="shared" si="2"/>
        <v>14</v>
      </c>
    </row>
    <row r="62" spans="1:6" ht="12" customHeight="1">
      <c r="A62" s="6"/>
      <c r="B62" s="6"/>
      <c r="C62" s="4" t="s">
        <v>101</v>
      </c>
      <c r="D62" s="19">
        <v>2</v>
      </c>
      <c r="E62" s="19">
        <v>5</v>
      </c>
      <c r="F62" s="6">
        <f t="shared" si="2"/>
        <v>7</v>
      </c>
    </row>
    <row r="63" spans="1:6" ht="12" customHeight="1">
      <c r="A63" s="6"/>
      <c r="B63" s="6"/>
      <c r="C63" s="4" t="s">
        <v>106</v>
      </c>
      <c r="D63" s="19">
        <v>1</v>
      </c>
      <c r="E63" s="19">
        <v>0</v>
      </c>
      <c r="F63" s="6">
        <f aca="true" t="shared" si="3" ref="F63:F69">SUM(D63:E63)</f>
        <v>1</v>
      </c>
    </row>
    <row r="64" spans="1:6" ht="12" customHeight="1">
      <c r="A64" s="6"/>
      <c r="B64" s="4" t="s">
        <v>72</v>
      </c>
      <c r="C64" s="6"/>
      <c r="D64" s="19">
        <f>SUM(D65:D69)</f>
        <v>39</v>
      </c>
      <c r="E64" s="19">
        <f>SUM(E65:E69)</f>
        <v>28</v>
      </c>
      <c r="F64" s="6">
        <f t="shared" si="3"/>
        <v>67</v>
      </c>
    </row>
    <row r="65" spans="1:6" ht="12" customHeight="1">
      <c r="A65" s="6"/>
      <c r="B65" s="6"/>
      <c r="C65" s="4" t="s">
        <v>104</v>
      </c>
      <c r="D65" s="19">
        <v>29</v>
      </c>
      <c r="E65" s="19">
        <v>22</v>
      </c>
      <c r="F65" s="6">
        <f t="shared" si="3"/>
        <v>51</v>
      </c>
    </row>
    <row r="66" spans="1:6" ht="12" customHeight="1">
      <c r="A66" s="6"/>
      <c r="B66" s="6"/>
      <c r="C66" s="4" t="s">
        <v>102</v>
      </c>
      <c r="D66" s="19">
        <v>2</v>
      </c>
      <c r="E66" s="19">
        <v>4</v>
      </c>
      <c r="F66" s="6">
        <f t="shared" si="3"/>
        <v>6</v>
      </c>
    </row>
    <row r="67" spans="1:6" ht="12" customHeight="1">
      <c r="A67" s="6"/>
      <c r="B67" s="6"/>
      <c r="C67" s="4" t="s">
        <v>105</v>
      </c>
      <c r="D67" s="19">
        <v>5</v>
      </c>
      <c r="E67" s="19">
        <v>0</v>
      </c>
      <c r="F67" s="6">
        <f t="shared" si="3"/>
        <v>5</v>
      </c>
    </row>
    <row r="68" spans="1:6" ht="12" customHeight="1">
      <c r="A68" s="6"/>
      <c r="B68" s="6"/>
      <c r="C68" s="4" t="s">
        <v>103</v>
      </c>
      <c r="D68" s="19">
        <v>2</v>
      </c>
      <c r="E68" s="19">
        <v>2</v>
      </c>
      <c r="F68" s="6">
        <f t="shared" si="3"/>
        <v>4</v>
      </c>
    </row>
    <row r="69" spans="1:6" ht="12" customHeight="1">
      <c r="A69" s="6"/>
      <c r="B69" s="6"/>
      <c r="C69" s="4" t="s">
        <v>106</v>
      </c>
      <c r="D69" s="19">
        <v>1</v>
      </c>
      <c r="E69" s="19">
        <v>0</v>
      </c>
      <c r="F69" s="6">
        <f t="shared" si="3"/>
        <v>1</v>
      </c>
    </row>
    <row r="70" spans="1:6" ht="12" customHeight="1">
      <c r="A70" s="6"/>
      <c r="B70" s="6"/>
      <c r="C70" s="6"/>
      <c r="D70" s="19"/>
      <c r="E70" s="19"/>
      <c r="F70" s="19"/>
    </row>
    <row r="71" spans="1:6" ht="12" customHeight="1">
      <c r="A71" s="4" t="s">
        <v>73</v>
      </c>
      <c r="B71" s="6"/>
      <c r="C71" s="6"/>
      <c r="D71" s="19">
        <f>SUBTOTAL(9,D72:D72)</f>
        <v>451</v>
      </c>
      <c r="E71" s="19">
        <f>SUBTOTAL(9,E72:E72)</f>
        <v>470</v>
      </c>
      <c r="F71" s="6">
        <f>SUM(D71:E71)</f>
        <v>921</v>
      </c>
    </row>
    <row r="72" spans="1:6" ht="12" customHeight="1">
      <c r="A72" s="6"/>
      <c r="B72" s="6" t="s">
        <v>74</v>
      </c>
      <c r="C72" s="6"/>
      <c r="D72" s="19">
        <f>SUM(D73:D75)</f>
        <v>451</v>
      </c>
      <c r="E72" s="19">
        <f>SUM(E73:E75)</f>
        <v>470</v>
      </c>
      <c r="F72" s="6">
        <f>SUM(D72:E72)</f>
        <v>921</v>
      </c>
    </row>
    <row r="73" spans="1:6" ht="12" customHeight="1">
      <c r="A73" s="6"/>
      <c r="B73" s="6"/>
      <c r="C73" s="4" t="s">
        <v>102</v>
      </c>
      <c r="D73" s="19">
        <v>448</v>
      </c>
      <c r="E73" s="19">
        <v>453</v>
      </c>
      <c r="F73" s="6">
        <f>SUM(D73:E73)</f>
        <v>901</v>
      </c>
    </row>
    <row r="74" spans="1:6" ht="12" customHeight="1">
      <c r="A74" s="6"/>
      <c r="B74" s="6"/>
      <c r="C74" s="4" t="s">
        <v>101</v>
      </c>
      <c r="D74" s="19">
        <v>2</v>
      </c>
      <c r="E74" s="19">
        <v>15</v>
      </c>
      <c r="F74" s="6">
        <f>SUM(D74:E74)</f>
        <v>17</v>
      </c>
    </row>
    <row r="75" spans="1:6" ht="12" customHeight="1">
      <c r="A75" s="6"/>
      <c r="B75" s="6"/>
      <c r="C75" s="4" t="s">
        <v>103</v>
      </c>
      <c r="D75" s="19">
        <v>1</v>
      </c>
      <c r="E75" s="19">
        <v>2</v>
      </c>
      <c r="F75" s="6">
        <f>SUM(D75:E75)</f>
        <v>3</v>
      </c>
    </row>
    <row r="76" spans="1:6" ht="12" customHeight="1">
      <c r="A76" s="6"/>
      <c r="B76" s="6"/>
      <c r="C76" s="4"/>
      <c r="D76" s="19"/>
      <c r="E76" s="19"/>
      <c r="F76" s="19"/>
    </row>
    <row r="77" spans="1:6" ht="12" customHeight="1">
      <c r="A77" s="4" t="s">
        <v>75</v>
      </c>
      <c r="B77" s="6"/>
      <c r="C77" s="6"/>
      <c r="D77" s="19">
        <f>SUBTOTAL(9,D78:D78)</f>
        <v>137</v>
      </c>
      <c r="E77" s="19">
        <f>SUBTOTAL(9,E78:E78)</f>
        <v>65</v>
      </c>
      <c r="F77" s="6">
        <f>SUM(D77:E77)</f>
        <v>202</v>
      </c>
    </row>
    <row r="78" spans="1:6" ht="12" customHeight="1">
      <c r="A78" s="6"/>
      <c r="B78" s="6" t="s">
        <v>76</v>
      </c>
      <c r="C78" s="6"/>
      <c r="D78" s="6">
        <f>SUM(D79:D85)</f>
        <v>137</v>
      </c>
      <c r="E78" s="6">
        <f>SUM(E79:E85)</f>
        <v>65</v>
      </c>
      <c r="F78" s="6">
        <f>SUM(D78:E78)</f>
        <v>202</v>
      </c>
    </row>
    <row r="79" spans="1:6" ht="12" customHeight="1">
      <c r="A79" s="6"/>
      <c r="B79" s="6"/>
      <c r="C79" s="4" t="s">
        <v>102</v>
      </c>
      <c r="D79" s="6">
        <v>105</v>
      </c>
      <c r="E79" s="6">
        <v>49</v>
      </c>
      <c r="F79" s="6">
        <f aca="true" t="shared" si="4" ref="F79:F85">SUM(D79:E79)</f>
        <v>154</v>
      </c>
    </row>
    <row r="80" spans="1:6" ht="12" customHeight="1">
      <c r="A80" s="6"/>
      <c r="B80" s="6"/>
      <c r="C80" s="4" t="s">
        <v>101</v>
      </c>
      <c r="D80" s="6">
        <v>6</v>
      </c>
      <c r="E80" s="6">
        <v>8</v>
      </c>
      <c r="F80" s="6">
        <f t="shared" si="4"/>
        <v>14</v>
      </c>
    </row>
    <row r="81" spans="1:6" ht="12" customHeight="1">
      <c r="A81" s="6"/>
      <c r="B81" s="6"/>
      <c r="C81" s="4" t="s">
        <v>104</v>
      </c>
      <c r="D81" s="6">
        <v>6</v>
      </c>
      <c r="E81" s="19">
        <v>1</v>
      </c>
      <c r="F81" s="6">
        <f t="shared" si="4"/>
        <v>7</v>
      </c>
    </row>
    <row r="82" spans="1:6" ht="12" customHeight="1">
      <c r="A82" s="6"/>
      <c r="B82" s="6"/>
      <c r="C82" s="4" t="s">
        <v>105</v>
      </c>
      <c r="D82" s="6">
        <v>5</v>
      </c>
      <c r="E82" s="6">
        <v>2</v>
      </c>
      <c r="F82" s="6">
        <f t="shared" si="4"/>
        <v>7</v>
      </c>
    </row>
    <row r="83" spans="1:6" ht="12" customHeight="1">
      <c r="A83" s="6"/>
      <c r="B83" s="6"/>
      <c r="C83" s="4" t="s">
        <v>108</v>
      </c>
      <c r="D83" s="6">
        <v>5</v>
      </c>
      <c r="E83" s="6">
        <v>1</v>
      </c>
      <c r="F83" s="6">
        <f t="shared" si="4"/>
        <v>6</v>
      </c>
    </row>
    <row r="84" spans="1:6" ht="12" customHeight="1">
      <c r="A84" s="6"/>
      <c r="B84" s="6"/>
      <c r="C84" s="4" t="s">
        <v>114</v>
      </c>
      <c r="D84" s="6">
        <v>1</v>
      </c>
      <c r="E84" s="6">
        <v>0</v>
      </c>
      <c r="F84" s="6">
        <f t="shared" si="4"/>
        <v>1</v>
      </c>
    </row>
    <row r="85" spans="1:6" ht="12" customHeight="1">
      <c r="A85" s="6"/>
      <c r="B85" s="6"/>
      <c r="C85" s="4" t="s">
        <v>106</v>
      </c>
      <c r="D85" s="6">
        <v>9</v>
      </c>
      <c r="E85" s="6">
        <v>4</v>
      </c>
      <c r="F85" s="6">
        <f t="shared" si="4"/>
        <v>13</v>
      </c>
    </row>
    <row r="86" spans="4:6" ht="12" customHeight="1">
      <c r="D86" s="20"/>
      <c r="E86" s="20"/>
      <c r="F86" s="20"/>
    </row>
    <row r="87" spans="1:6" ht="12" customHeight="1">
      <c r="A87" s="4" t="s">
        <v>79</v>
      </c>
      <c r="B87" s="6"/>
      <c r="C87" s="6"/>
      <c r="D87" s="19">
        <f>SUM(D88,D93,D97,D99,D104,D107,D112,D114,D116,D120,D122,D125,D130)</f>
        <v>149</v>
      </c>
      <c r="E87" s="19">
        <f>SUM(E88,E93,E97,E99,E104,E107,E112,E114,E116,E120,E122,E125,E130)</f>
        <v>353</v>
      </c>
      <c r="F87" s="6">
        <f aca="true" t="shared" si="5" ref="F87:F118">SUM(D87:E87)</f>
        <v>502</v>
      </c>
    </row>
    <row r="88" spans="2:6" ht="12" customHeight="1">
      <c r="B88" s="6" t="s">
        <v>80</v>
      </c>
      <c r="C88" s="6"/>
      <c r="D88" s="5">
        <f>SUM(D89:D92)</f>
        <v>15</v>
      </c>
      <c r="E88" s="5">
        <f>SUM(E89:E92)</f>
        <v>16</v>
      </c>
      <c r="F88" s="6">
        <f t="shared" si="5"/>
        <v>31</v>
      </c>
    </row>
    <row r="89" spans="2:6" ht="12" customHeight="1">
      <c r="B89" s="6"/>
      <c r="C89" s="4" t="s">
        <v>102</v>
      </c>
      <c r="D89" s="5">
        <v>12</v>
      </c>
      <c r="E89" s="5">
        <v>14</v>
      </c>
      <c r="F89" s="6">
        <f t="shared" si="5"/>
        <v>26</v>
      </c>
    </row>
    <row r="90" spans="2:6" ht="12" customHeight="1">
      <c r="B90" s="6"/>
      <c r="C90" s="4" t="s">
        <v>107</v>
      </c>
      <c r="D90" s="5">
        <v>1</v>
      </c>
      <c r="E90" s="5">
        <v>1</v>
      </c>
      <c r="F90" s="6">
        <f t="shared" si="5"/>
        <v>2</v>
      </c>
    </row>
    <row r="91" spans="2:6" ht="12" customHeight="1">
      <c r="B91" s="6"/>
      <c r="C91" s="4" t="s">
        <v>105</v>
      </c>
      <c r="D91" s="5">
        <v>1</v>
      </c>
      <c r="E91" s="5">
        <v>1</v>
      </c>
      <c r="F91" s="6">
        <f t="shared" si="5"/>
        <v>2</v>
      </c>
    </row>
    <row r="92" spans="2:6" ht="12" customHeight="1">
      <c r="B92" s="6"/>
      <c r="C92" s="4" t="s">
        <v>106</v>
      </c>
      <c r="D92" s="5">
        <v>1</v>
      </c>
      <c r="E92" s="5">
        <v>0</v>
      </c>
      <c r="F92" s="6">
        <f t="shared" si="5"/>
        <v>1</v>
      </c>
    </row>
    <row r="93" spans="2:6" ht="12" customHeight="1">
      <c r="B93" s="6" t="s">
        <v>81</v>
      </c>
      <c r="C93" s="6"/>
      <c r="D93" s="5">
        <f>SUM(D94:D96)</f>
        <v>6</v>
      </c>
      <c r="E93" s="5">
        <f>SUM(E94:E96)</f>
        <v>15</v>
      </c>
      <c r="F93" s="6">
        <f t="shared" si="5"/>
        <v>21</v>
      </c>
    </row>
    <row r="94" spans="3:6" ht="12" customHeight="1">
      <c r="C94" s="4" t="s">
        <v>102</v>
      </c>
      <c r="D94" s="5">
        <v>5</v>
      </c>
      <c r="E94" s="5">
        <v>14</v>
      </c>
      <c r="F94" s="6">
        <f t="shared" si="5"/>
        <v>19</v>
      </c>
    </row>
    <row r="95" spans="3:6" ht="12" customHeight="1">
      <c r="C95" s="4" t="s">
        <v>107</v>
      </c>
      <c r="D95" s="5">
        <v>0</v>
      </c>
      <c r="E95" s="5">
        <v>1</v>
      </c>
      <c r="F95" s="6">
        <f t="shared" si="5"/>
        <v>1</v>
      </c>
    </row>
    <row r="96" spans="3:6" ht="12" customHeight="1">
      <c r="C96" s="4" t="s">
        <v>106</v>
      </c>
      <c r="D96" s="5">
        <v>1</v>
      </c>
      <c r="E96" s="5">
        <v>0</v>
      </c>
      <c r="F96" s="6">
        <f t="shared" si="5"/>
        <v>1</v>
      </c>
    </row>
    <row r="97" spans="2:6" ht="12" customHeight="1">
      <c r="B97" s="6" t="s">
        <v>82</v>
      </c>
      <c r="C97" s="6"/>
      <c r="D97" s="6">
        <f>SUM(D98:D98)</f>
        <v>22</v>
      </c>
      <c r="E97" s="6">
        <f>SUM(E98:E98)</f>
        <v>22</v>
      </c>
      <c r="F97" s="6">
        <f t="shared" si="5"/>
        <v>44</v>
      </c>
    </row>
    <row r="98" spans="2:6" ht="12" customHeight="1">
      <c r="B98" s="6"/>
      <c r="C98" s="4" t="s">
        <v>102</v>
      </c>
      <c r="D98" s="6">
        <v>22</v>
      </c>
      <c r="E98" s="6">
        <v>22</v>
      </c>
      <c r="F98" s="6">
        <f t="shared" si="5"/>
        <v>44</v>
      </c>
    </row>
    <row r="99" spans="2:6" ht="12" customHeight="1">
      <c r="B99" s="6" t="s">
        <v>83</v>
      </c>
      <c r="C99" s="6"/>
      <c r="D99" s="5">
        <f>SUM(D100:D103)</f>
        <v>28</v>
      </c>
      <c r="E99" s="5">
        <f>SUM(E100:E103)</f>
        <v>29</v>
      </c>
      <c r="F99" s="6">
        <f t="shared" si="5"/>
        <v>57</v>
      </c>
    </row>
    <row r="100" spans="2:6" ht="12" customHeight="1">
      <c r="B100" s="6"/>
      <c r="C100" s="4" t="s">
        <v>107</v>
      </c>
      <c r="D100" s="5">
        <v>3</v>
      </c>
      <c r="E100" s="5">
        <v>3</v>
      </c>
      <c r="F100" s="6">
        <f t="shared" si="5"/>
        <v>6</v>
      </c>
    </row>
    <row r="101" spans="2:6" ht="12" customHeight="1">
      <c r="B101" s="6"/>
      <c r="C101" s="4" t="s">
        <v>102</v>
      </c>
      <c r="D101" s="5">
        <v>23</v>
      </c>
      <c r="E101" s="5">
        <v>21</v>
      </c>
      <c r="F101" s="6">
        <f t="shared" si="5"/>
        <v>44</v>
      </c>
    </row>
    <row r="102" spans="2:6" ht="12" customHeight="1">
      <c r="B102" s="6"/>
      <c r="C102" s="4" t="s">
        <v>105</v>
      </c>
      <c r="D102" s="5">
        <v>1</v>
      </c>
      <c r="E102" s="5">
        <v>4</v>
      </c>
      <c r="F102" s="6">
        <f t="shared" si="5"/>
        <v>5</v>
      </c>
    </row>
    <row r="103" spans="2:6" ht="12" customHeight="1">
      <c r="B103" s="6"/>
      <c r="C103" s="4" t="s">
        <v>106</v>
      </c>
      <c r="D103" s="5">
        <v>1</v>
      </c>
      <c r="E103" s="5">
        <v>1</v>
      </c>
      <c r="F103" s="6">
        <f t="shared" si="5"/>
        <v>2</v>
      </c>
    </row>
    <row r="104" spans="2:6" ht="12" customHeight="1">
      <c r="B104" s="6" t="s">
        <v>84</v>
      </c>
      <c r="C104" s="6"/>
      <c r="D104" s="5">
        <f>SUM(D105:D106)</f>
        <v>23</v>
      </c>
      <c r="E104" s="5">
        <f>SUM(E105:E106)</f>
        <v>51</v>
      </c>
      <c r="F104" s="6">
        <f t="shared" si="5"/>
        <v>74</v>
      </c>
    </row>
    <row r="105" spans="2:6" ht="12" customHeight="1">
      <c r="B105" s="6"/>
      <c r="C105" s="4" t="s">
        <v>102</v>
      </c>
      <c r="D105" s="5">
        <v>21</v>
      </c>
      <c r="E105" s="5">
        <v>50</v>
      </c>
      <c r="F105" s="6">
        <f t="shared" si="5"/>
        <v>71</v>
      </c>
    </row>
    <row r="106" spans="2:6" ht="12" customHeight="1">
      <c r="B106" s="6"/>
      <c r="C106" s="4" t="s">
        <v>107</v>
      </c>
      <c r="D106" s="5">
        <v>2</v>
      </c>
      <c r="E106" s="5">
        <v>1</v>
      </c>
      <c r="F106" s="6">
        <f t="shared" si="5"/>
        <v>3</v>
      </c>
    </row>
    <row r="107" spans="2:6" ht="12" customHeight="1">
      <c r="B107" s="6" t="s">
        <v>85</v>
      </c>
      <c r="C107" s="6"/>
      <c r="D107" s="5">
        <f>SUM(D108:D111)</f>
        <v>20</v>
      </c>
      <c r="E107" s="5">
        <f>SUM(E108:E111)</f>
        <v>41</v>
      </c>
      <c r="F107" s="6">
        <f t="shared" si="5"/>
        <v>61</v>
      </c>
    </row>
    <row r="108" spans="2:6" ht="12" customHeight="1">
      <c r="B108" s="6"/>
      <c r="C108" s="4" t="s">
        <v>102</v>
      </c>
      <c r="D108" s="5">
        <v>18</v>
      </c>
      <c r="E108" s="5">
        <v>38</v>
      </c>
      <c r="F108" s="6">
        <f t="shared" si="5"/>
        <v>56</v>
      </c>
    </row>
    <row r="109" spans="2:6" ht="12" customHeight="1">
      <c r="B109" s="6"/>
      <c r="C109" s="4" t="s">
        <v>107</v>
      </c>
      <c r="D109" s="5">
        <v>0</v>
      </c>
      <c r="E109" s="5">
        <v>3</v>
      </c>
      <c r="F109" s="6">
        <f t="shared" si="5"/>
        <v>3</v>
      </c>
    </row>
    <row r="110" spans="2:6" ht="12" customHeight="1">
      <c r="B110" s="6"/>
      <c r="C110" s="4" t="s">
        <v>105</v>
      </c>
      <c r="D110" s="5">
        <v>1</v>
      </c>
      <c r="E110" s="5">
        <v>0</v>
      </c>
      <c r="F110" s="6">
        <f t="shared" si="5"/>
        <v>1</v>
      </c>
    </row>
    <row r="111" spans="2:6" ht="12" customHeight="1">
      <c r="B111" s="6"/>
      <c r="C111" s="4" t="s">
        <v>106</v>
      </c>
      <c r="D111" s="5">
        <v>1</v>
      </c>
      <c r="E111" s="5">
        <v>0</v>
      </c>
      <c r="F111" s="6">
        <f t="shared" si="5"/>
        <v>1</v>
      </c>
    </row>
    <row r="112" spans="2:6" ht="12" customHeight="1">
      <c r="B112" s="6" t="s">
        <v>39</v>
      </c>
      <c r="C112" s="6"/>
      <c r="D112" s="5">
        <f>SUM(D113)</f>
        <v>0</v>
      </c>
      <c r="E112" s="5">
        <f>SUM(E113)</f>
        <v>2</v>
      </c>
      <c r="F112" s="6">
        <f t="shared" si="5"/>
        <v>2</v>
      </c>
    </row>
    <row r="113" spans="2:6" ht="12" customHeight="1">
      <c r="B113" s="6"/>
      <c r="C113" s="4" t="s">
        <v>102</v>
      </c>
      <c r="D113" s="5">
        <v>0</v>
      </c>
      <c r="E113" s="5">
        <v>2</v>
      </c>
      <c r="F113" s="6">
        <f t="shared" si="5"/>
        <v>2</v>
      </c>
    </row>
    <row r="114" spans="2:6" ht="12" customHeight="1">
      <c r="B114" s="6" t="s">
        <v>40</v>
      </c>
      <c r="C114" s="6"/>
      <c r="D114" s="5">
        <f>SUM(D115)</f>
        <v>3</v>
      </c>
      <c r="E114" s="5">
        <f>SUM(E115)</f>
        <v>2</v>
      </c>
      <c r="F114" s="6">
        <f t="shared" si="5"/>
        <v>5</v>
      </c>
    </row>
    <row r="115" spans="2:6" ht="12" customHeight="1">
      <c r="B115" s="6"/>
      <c r="C115" s="4" t="s">
        <v>102</v>
      </c>
      <c r="D115" s="5">
        <v>3</v>
      </c>
      <c r="E115" s="5">
        <v>2</v>
      </c>
      <c r="F115" s="6">
        <f t="shared" si="5"/>
        <v>5</v>
      </c>
    </row>
    <row r="116" spans="2:6" ht="12" customHeight="1">
      <c r="B116" s="6" t="s">
        <v>41</v>
      </c>
      <c r="C116" s="6"/>
      <c r="D116" s="5">
        <f>SUM(D117:D119)</f>
        <v>7</v>
      </c>
      <c r="E116" s="5">
        <f>SUM(E117:E119)</f>
        <v>13</v>
      </c>
      <c r="F116" s="6">
        <f t="shared" si="5"/>
        <v>20</v>
      </c>
    </row>
    <row r="117" spans="2:6" ht="12" customHeight="1">
      <c r="B117" s="6"/>
      <c r="C117" s="4" t="s">
        <v>102</v>
      </c>
      <c r="D117" s="5">
        <v>5</v>
      </c>
      <c r="E117" s="5">
        <v>11</v>
      </c>
      <c r="F117" s="6">
        <f t="shared" si="5"/>
        <v>16</v>
      </c>
    </row>
    <row r="118" spans="2:6" ht="12" customHeight="1">
      <c r="B118" s="6"/>
      <c r="C118" s="4" t="s">
        <v>105</v>
      </c>
      <c r="D118" s="5">
        <v>2</v>
      </c>
      <c r="E118" s="5">
        <v>1</v>
      </c>
      <c r="F118" s="6">
        <f t="shared" si="5"/>
        <v>3</v>
      </c>
    </row>
    <row r="119" spans="2:6" ht="12" customHeight="1">
      <c r="B119" s="6"/>
      <c r="C119" s="4" t="s">
        <v>107</v>
      </c>
      <c r="D119" s="5">
        <v>0</v>
      </c>
      <c r="E119" s="5">
        <v>1</v>
      </c>
      <c r="F119" s="6">
        <f aca="true" t="shared" si="6" ref="F119:F137">SUM(D119:E119)</f>
        <v>1</v>
      </c>
    </row>
    <row r="120" spans="2:6" ht="12" customHeight="1">
      <c r="B120" s="6" t="s">
        <v>43</v>
      </c>
      <c r="C120" s="6"/>
      <c r="D120" s="5">
        <f>SUM(D121)</f>
        <v>0</v>
      </c>
      <c r="E120" s="5">
        <f>SUM(E121)</f>
        <v>1</v>
      </c>
      <c r="F120" s="6">
        <f t="shared" si="6"/>
        <v>1</v>
      </c>
    </row>
    <row r="121" spans="2:6" ht="12" customHeight="1">
      <c r="B121" s="6"/>
      <c r="C121" s="4" t="s">
        <v>102</v>
      </c>
      <c r="D121" s="5">
        <v>0</v>
      </c>
      <c r="E121" s="5">
        <v>1</v>
      </c>
      <c r="F121" s="6">
        <f t="shared" si="6"/>
        <v>1</v>
      </c>
    </row>
    <row r="122" spans="2:6" ht="12" customHeight="1">
      <c r="B122" s="6" t="s">
        <v>86</v>
      </c>
      <c r="C122" s="6"/>
      <c r="D122" s="5">
        <f>SUM(D123:D124)</f>
        <v>5</v>
      </c>
      <c r="E122" s="5">
        <f>SUM(E123:E124)</f>
        <v>9</v>
      </c>
      <c r="F122" s="6">
        <f t="shared" si="6"/>
        <v>14</v>
      </c>
    </row>
    <row r="123" spans="2:6" ht="12" customHeight="1">
      <c r="B123" s="6"/>
      <c r="C123" s="4" t="s">
        <v>102</v>
      </c>
      <c r="D123" s="5">
        <v>2</v>
      </c>
      <c r="E123" s="5">
        <v>9</v>
      </c>
      <c r="F123" s="6">
        <f t="shared" si="6"/>
        <v>11</v>
      </c>
    </row>
    <row r="124" spans="2:6" ht="12" customHeight="1">
      <c r="B124" s="6"/>
      <c r="C124" s="4" t="s">
        <v>105</v>
      </c>
      <c r="D124" s="5">
        <v>3</v>
      </c>
      <c r="E124" s="5">
        <v>0</v>
      </c>
      <c r="F124" s="6">
        <f t="shared" si="6"/>
        <v>3</v>
      </c>
    </row>
    <row r="125" spans="2:6" ht="12" customHeight="1">
      <c r="B125" s="6" t="s">
        <v>87</v>
      </c>
      <c r="C125" s="6"/>
      <c r="D125" s="5">
        <f>SUM(D126:D129)</f>
        <v>5</v>
      </c>
      <c r="E125" s="5">
        <f>SUM(E126:E129)</f>
        <v>23</v>
      </c>
      <c r="F125" s="6">
        <f t="shared" si="6"/>
        <v>28</v>
      </c>
    </row>
    <row r="126" spans="2:6" ht="12" customHeight="1">
      <c r="B126" s="6"/>
      <c r="C126" s="4" t="s">
        <v>102</v>
      </c>
      <c r="D126" s="5">
        <v>3</v>
      </c>
      <c r="E126" s="5">
        <v>16</v>
      </c>
      <c r="F126" s="6">
        <f t="shared" si="6"/>
        <v>19</v>
      </c>
    </row>
    <row r="127" spans="2:6" ht="12" customHeight="1">
      <c r="B127" s="6"/>
      <c r="C127" s="4" t="s">
        <v>107</v>
      </c>
      <c r="D127" s="5">
        <v>2</v>
      </c>
      <c r="E127" s="5">
        <v>2</v>
      </c>
      <c r="F127" s="6">
        <f t="shared" si="6"/>
        <v>4</v>
      </c>
    </row>
    <row r="128" spans="2:6" ht="12" customHeight="1">
      <c r="B128" s="6"/>
      <c r="C128" s="4" t="s">
        <v>105</v>
      </c>
      <c r="D128" s="5">
        <v>0</v>
      </c>
      <c r="E128" s="5">
        <v>4</v>
      </c>
      <c r="F128" s="6">
        <f t="shared" si="6"/>
        <v>4</v>
      </c>
    </row>
    <row r="129" spans="2:6" ht="12" customHeight="1">
      <c r="B129" s="6"/>
      <c r="C129" s="4" t="s">
        <v>109</v>
      </c>
      <c r="D129" s="5">
        <v>0</v>
      </c>
      <c r="E129" s="5">
        <v>1</v>
      </c>
      <c r="F129" s="6">
        <f t="shared" si="6"/>
        <v>1</v>
      </c>
    </row>
    <row r="130" spans="2:6" ht="12" customHeight="1">
      <c r="B130" s="6" t="s">
        <v>88</v>
      </c>
      <c r="C130" s="6"/>
      <c r="D130" s="5">
        <f>SUM(D131:D137)</f>
        <v>15</v>
      </c>
      <c r="E130" s="5">
        <f>SUM(E131:E137)</f>
        <v>129</v>
      </c>
      <c r="F130" s="6">
        <f>SUM(D130:E130)</f>
        <v>144</v>
      </c>
    </row>
    <row r="131" spans="2:6" ht="12" customHeight="1">
      <c r="B131" s="6"/>
      <c r="C131" s="4" t="s">
        <v>102</v>
      </c>
      <c r="D131" s="5">
        <v>9</v>
      </c>
      <c r="E131" s="5">
        <v>88</v>
      </c>
      <c r="F131" s="6">
        <f t="shared" si="6"/>
        <v>97</v>
      </c>
    </row>
    <row r="132" spans="2:6" ht="12" customHeight="1">
      <c r="B132" s="6"/>
      <c r="C132" s="4" t="s">
        <v>105</v>
      </c>
      <c r="D132" s="5">
        <v>2</v>
      </c>
      <c r="E132" s="5">
        <v>15</v>
      </c>
      <c r="F132" s="6">
        <f t="shared" si="6"/>
        <v>17</v>
      </c>
    </row>
    <row r="133" spans="2:6" ht="12" customHeight="1">
      <c r="B133" s="6"/>
      <c r="C133" s="4" t="s">
        <v>107</v>
      </c>
      <c r="D133" s="5">
        <v>1</v>
      </c>
      <c r="E133" s="5">
        <v>13</v>
      </c>
      <c r="F133" s="6">
        <f t="shared" si="6"/>
        <v>14</v>
      </c>
    </row>
    <row r="134" spans="2:6" ht="12" customHeight="1">
      <c r="B134" s="6"/>
      <c r="C134" s="4" t="s">
        <v>109</v>
      </c>
      <c r="D134" s="5">
        <v>2</v>
      </c>
      <c r="E134" s="5">
        <v>5</v>
      </c>
      <c r="F134" s="6">
        <f t="shared" si="6"/>
        <v>7</v>
      </c>
    </row>
    <row r="135" spans="2:6" ht="12" customHeight="1">
      <c r="B135" s="6"/>
      <c r="C135" s="4" t="s">
        <v>114</v>
      </c>
      <c r="D135" s="5">
        <v>0</v>
      </c>
      <c r="E135" s="5">
        <v>1</v>
      </c>
      <c r="F135" s="6">
        <f t="shared" si="6"/>
        <v>1</v>
      </c>
    </row>
    <row r="136" spans="2:6" ht="12" customHeight="1">
      <c r="B136" s="6"/>
      <c r="C136" s="4" t="s">
        <v>103</v>
      </c>
      <c r="D136" s="5">
        <v>1</v>
      </c>
      <c r="E136" s="5">
        <v>0</v>
      </c>
      <c r="F136" s="6">
        <f t="shared" si="6"/>
        <v>1</v>
      </c>
    </row>
    <row r="137" spans="2:6" ht="12" customHeight="1">
      <c r="B137" s="6"/>
      <c r="C137" s="4" t="s">
        <v>106</v>
      </c>
      <c r="D137" s="5">
        <v>0</v>
      </c>
      <c r="E137" s="5">
        <v>7</v>
      </c>
      <c r="F137" s="6">
        <f t="shared" si="6"/>
        <v>7</v>
      </c>
    </row>
    <row r="138" spans="4:6" ht="12" customHeight="1">
      <c r="D138" s="20"/>
      <c r="E138" s="20"/>
      <c r="F138" s="20"/>
    </row>
    <row r="139" spans="1:6" ht="12" customHeight="1">
      <c r="A139" s="4" t="s">
        <v>89</v>
      </c>
      <c r="B139" s="6"/>
      <c r="C139" s="6"/>
      <c r="D139" s="19">
        <f>SUM(D140,D143,D145,D148,D156,D160,D162,D164,D171,D175,D179,D182,D184)</f>
        <v>485</v>
      </c>
      <c r="E139" s="19">
        <f>SUM(E140,E143,E145,E148,E156,E160,E162,E164,E171,E175,E179,E182,E184)</f>
        <v>178</v>
      </c>
      <c r="F139" s="6">
        <f aca="true" t="shared" si="7" ref="F139:F185">SUM(D139:E139)</f>
        <v>663</v>
      </c>
    </row>
    <row r="140" spans="2:6" ht="12" customHeight="1">
      <c r="B140" s="6" t="s">
        <v>90</v>
      </c>
      <c r="C140" s="6"/>
      <c r="D140" s="6">
        <f>SUM(D141:D142)</f>
        <v>71</v>
      </c>
      <c r="E140" s="6">
        <f>SUM(E141:E142)</f>
        <v>10</v>
      </c>
      <c r="F140" s="6">
        <f t="shared" si="7"/>
        <v>81</v>
      </c>
    </row>
    <row r="141" spans="2:6" ht="12" customHeight="1">
      <c r="B141" s="6"/>
      <c r="C141" s="4" t="s">
        <v>102</v>
      </c>
      <c r="D141" s="6">
        <v>68</v>
      </c>
      <c r="E141" s="6">
        <v>10</v>
      </c>
      <c r="F141" s="6">
        <f t="shared" si="7"/>
        <v>78</v>
      </c>
    </row>
    <row r="142" spans="2:6" ht="12" customHeight="1">
      <c r="B142" s="6"/>
      <c r="C142" s="4" t="s">
        <v>108</v>
      </c>
      <c r="D142" s="6">
        <v>3</v>
      </c>
      <c r="E142" s="6">
        <v>0</v>
      </c>
      <c r="F142" s="6">
        <f t="shared" si="7"/>
        <v>3</v>
      </c>
    </row>
    <row r="143" spans="2:6" ht="12" customHeight="1">
      <c r="B143" s="6" t="s">
        <v>48</v>
      </c>
      <c r="C143" s="6"/>
      <c r="D143" s="5">
        <f>SUM(D144)</f>
        <v>2</v>
      </c>
      <c r="E143" s="5">
        <f>SUM(E144)</f>
        <v>4</v>
      </c>
      <c r="F143" s="6">
        <f t="shared" si="7"/>
        <v>6</v>
      </c>
    </row>
    <row r="144" spans="2:6" ht="12" customHeight="1">
      <c r="B144" s="6"/>
      <c r="C144" s="4" t="s">
        <v>102</v>
      </c>
      <c r="D144" s="5">
        <v>2</v>
      </c>
      <c r="E144" s="5">
        <v>4</v>
      </c>
      <c r="F144" s="6">
        <f t="shared" si="7"/>
        <v>6</v>
      </c>
    </row>
    <row r="145" spans="2:6" ht="12" customHeight="1">
      <c r="B145" s="6" t="s">
        <v>91</v>
      </c>
      <c r="C145" s="6"/>
      <c r="D145" s="5">
        <f>SUM(D146:D147)</f>
        <v>65</v>
      </c>
      <c r="E145" s="5">
        <f>SUM(E146:E147)</f>
        <v>21</v>
      </c>
      <c r="F145" s="6">
        <f t="shared" si="7"/>
        <v>86</v>
      </c>
    </row>
    <row r="146" spans="2:6" ht="12" customHeight="1">
      <c r="B146" s="6"/>
      <c r="C146" s="4" t="s">
        <v>102</v>
      </c>
      <c r="D146" s="5">
        <v>64</v>
      </c>
      <c r="E146" s="5">
        <v>21</v>
      </c>
      <c r="F146" s="6">
        <f t="shared" si="7"/>
        <v>85</v>
      </c>
    </row>
    <row r="147" spans="2:6" ht="12" customHeight="1">
      <c r="B147" s="6"/>
      <c r="C147" s="4" t="s">
        <v>113</v>
      </c>
      <c r="D147" s="5">
        <v>1</v>
      </c>
      <c r="E147" s="5">
        <v>0</v>
      </c>
      <c r="F147" s="6">
        <f t="shared" si="7"/>
        <v>1</v>
      </c>
    </row>
    <row r="148" spans="2:6" ht="12" customHeight="1">
      <c r="B148" s="6" t="s">
        <v>92</v>
      </c>
      <c r="C148" s="6"/>
      <c r="D148" s="5">
        <f>SUM(D149:D155)</f>
        <v>126</v>
      </c>
      <c r="E148" s="5">
        <f>SUM(E149:E155)</f>
        <v>81</v>
      </c>
      <c r="F148" s="6">
        <f t="shared" si="7"/>
        <v>207</v>
      </c>
    </row>
    <row r="149" spans="2:6" ht="12" customHeight="1">
      <c r="B149" s="6"/>
      <c r="C149" s="6" t="s">
        <v>102</v>
      </c>
      <c r="D149" s="5">
        <v>119</v>
      </c>
      <c r="E149" s="5">
        <v>79</v>
      </c>
      <c r="F149" s="6">
        <f t="shared" si="7"/>
        <v>198</v>
      </c>
    </row>
    <row r="150" spans="2:6" ht="12" customHeight="1">
      <c r="B150" s="6"/>
      <c r="C150" s="6" t="s">
        <v>101</v>
      </c>
      <c r="D150" s="5">
        <v>2</v>
      </c>
      <c r="E150" s="5">
        <v>1</v>
      </c>
      <c r="F150" s="6">
        <f t="shared" si="7"/>
        <v>3</v>
      </c>
    </row>
    <row r="151" spans="2:6" ht="12" customHeight="1">
      <c r="B151" s="6"/>
      <c r="C151" s="6" t="s">
        <v>105</v>
      </c>
      <c r="D151" s="5">
        <v>2</v>
      </c>
      <c r="E151" s="5">
        <v>0</v>
      </c>
      <c r="F151" s="6">
        <f t="shared" si="7"/>
        <v>2</v>
      </c>
    </row>
    <row r="152" spans="2:6" ht="12" customHeight="1">
      <c r="B152" s="6"/>
      <c r="C152" s="6" t="s">
        <v>113</v>
      </c>
      <c r="D152" s="5">
        <v>1</v>
      </c>
      <c r="E152" s="5">
        <v>0</v>
      </c>
      <c r="F152" s="6">
        <f t="shared" si="7"/>
        <v>1</v>
      </c>
    </row>
    <row r="153" spans="2:6" ht="12" customHeight="1">
      <c r="B153" s="6"/>
      <c r="C153" s="6" t="s">
        <v>108</v>
      </c>
      <c r="D153" s="5">
        <v>1</v>
      </c>
      <c r="E153" s="5">
        <v>0</v>
      </c>
      <c r="F153" s="6">
        <f t="shared" si="7"/>
        <v>1</v>
      </c>
    </row>
    <row r="154" spans="2:6" ht="12" customHeight="1">
      <c r="B154" s="6"/>
      <c r="C154" s="6" t="s">
        <v>103</v>
      </c>
      <c r="D154" s="5">
        <v>0</v>
      </c>
      <c r="E154" s="5">
        <v>1</v>
      </c>
      <c r="F154" s="6">
        <f t="shared" si="7"/>
        <v>1</v>
      </c>
    </row>
    <row r="155" spans="2:6" ht="12" customHeight="1">
      <c r="B155" s="6"/>
      <c r="C155" s="6" t="s">
        <v>104</v>
      </c>
      <c r="D155" s="5">
        <v>1</v>
      </c>
      <c r="E155" s="5">
        <v>0</v>
      </c>
      <c r="F155" s="6">
        <f t="shared" si="7"/>
        <v>1</v>
      </c>
    </row>
    <row r="156" spans="2:6" ht="12" customHeight="1">
      <c r="B156" s="6" t="s">
        <v>93</v>
      </c>
      <c r="C156" s="6"/>
      <c r="D156" s="5">
        <f>SUM(D157:D159)</f>
        <v>39</v>
      </c>
      <c r="E156" s="5">
        <f>SUM(E157:E159)</f>
        <v>22</v>
      </c>
      <c r="F156" s="6">
        <f t="shared" si="7"/>
        <v>61</v>
      </c>
    </row>
    <row r="157" spans="2:6" ht="12" customHeight="1">
      <c r="B157" s="6"/>
      <c r="C157" s="4" t="s">
        <v>102</v>
      </c>
      <c r="D157" s="5">
        <v>39</v>
      </c>
      <c r="E157" s="5">
        <v>20</v>
      </c>
      <c r="F157" s="6">
        <f t="shared" si="7"/>
        <v>59</v>
      </c>
    </row>
    <row r="158" spans="2:6" ht="12" customHeight="1">
      <c r="B158" s="6"/>
      <c r="C158" s="4" t="s">
        <v>101</v>
      </c>
      <c r="D158" s="5">
        <v>0</v>
      </c>
      <c r="E158" s="5">
        <v>1</v>
      </c>
      <c r="F158" s="6">
        <f t="shared" si="7"/>
        <v>1</v>
      </c>
    </row>
    <row r="159" spans="2:6" ht="12" customHeight="1">
      <c r="B159" s="6"/>
      <c r="C159" s="4" t="s">
        <v>108</v>
      </c>
      <c r="D159" s="5">
        <v>0</v>
      </c>
      <c r="E159" s="5">
        <v>1</v>
      </c>
      <c r="F159" s="6">
        <f t="shared" si="7"/>
        <v>1</v>
      </c>
    </row>
    <row r="160" spans="2:6" ht="12" customHeight="1">
      <c r="B160" s="6" t="s">
        <v>94</v>
      </c>
      <c r="C160" s="6"/>
      <c r="D160" s="5">
        <f>SUM(D161:D161)</f>
        <v>5</v>
      </c>
      <c r="E160" s="5">
        <f>SUM(E161:E161)</f>
        <v>5</v>
      </c>
      <c r="F160" s="6">
        <f t="shared" si="7"/>
        <v>10</v>
      </c>
    </row>
    <row r="161" spans="2:6" ht="12" customHeight="1">
      <c r="B161" s="6"/>
      <c r="C161" s="4" t="s">
        <v>102</v>
      </c>
      <c r="D161" s="5">
        <v>5</v>
      </c>
      <c r="E161" s="5">
        <v>5</v>
      </c>
      <c r="F161" s="6">
        <f t="shared" si="7"/>
        <v>10</v>
      </c>
    </row>
    <row r="162" spans="2:6" ht="12" customHeight="1">
      <c r="B162" s="6" t="s">
        <v>95</v>
      </c>
      <c r="C162" s="6"/>
      <c r="D162" s="5">
        <f>SUM(D163)</f>
        <v>15</v>
      </c>
      <c r="E162" s="5">
        <f>SUM(E163)</f>
        <v>3</v>
      </c>
      <c r="F162" s="6">
        <f t="shared" si="7"/>
        <v>18</v>
      </c>
    </row>
    <row r="163" spans="2:6" ht="12" customHeight="1">
      <c r="B163" s="6"/>
      <c r="C163" s="4" t="s">
        <v>102</v>
      </c>
      <c r="D163" s="5">
        <v>15</v>
      </c>
      <c r="E163" s="5">
        <v>3</v>
      </c>
      <c r="F163" s="6">
        <f t="shared" si="7"/>
        <v>18</v>
      </c>
    </row>
    <row r="164" spans="2:6" ht="12" customHeight="1">
      <c r="B164" s="6" t="s">
        <v>96</v>
      </c>
      <c r="C164" s="6"/>
      <c r="D164" s="5">
        <f>SUM(D165:D170)</f>
        <v>41</v>
      </c>
      <c r="E164" s="5">
        <f>SUM(E165:E170)</f>
        <v>18</v>
      </c>
      <c r="F164" s="6">
        <f t="shared" si="7"/>
        <v>59</v>
      </c>
    </row>
    <row r="165" spans="2:6" ht="12" customHeight="1">
      <c r="B165" s="6"/>
      <c r="C165" s="4" t="s">
        <v>102</v>
      </c>
      <c r="D165" s="5">
        <v>37</v>
      </c>
      <c r="E165" s="5">
        <v>17</v>
      </c>
      <c r="F165" s="6">
        <f t="shared" si="7"/>
        <v>54</v>
      </c>
    </row>
    <row r="166" spans="2:6" ht="12" customHeight="1">
      <c r="B166" s="6"/>
      <c r="C166" s="4" t="s">
        <v>101</v>
      </c>
      <c r="D166" s="5">
        <v>0</v>
      </c>
      <c r="E166" s="5">
        <v>1</v>
      </c>
      <c r="F166" s="6">
        <f t="shared" si="7"/>
        <v>1</v>
      </c>
    </row>
    <row r="167" spans="2:6" ht="12" customHeight="1">
      <c r="B167" s="6"/>
      <c r="C167" s="4" t="s">
        <v>108</v>
      </c>
      <c r="D167" s="5">
        <v>1</v>
      </c>
      <c r="E167" s="5">
        <v>0</v>
      </c>
      <c r="F167" s="6">
        <f t="shared" si="7"/>
        <v>1</v>
      </c>
    </row>
    <row r="168" spans="2:6" ht="12" customHeight="1">
      <c r="B168" s="6"/>
      <c r="C168" s="4" t="s">
        <v>103</v>
      </c>
      <c r="D168" s="5">
        <v>1</v>
      </c>
      <c r="E168" s="5">
        <v>0</v>
      </c>
      <c r="F168" s="6">
        <f t="shared" si="7"/>
        <v>1</v>
      </c>
    </row>
    <row r="169" spans="2:6" ht="12" customHeight="1">
      <c r="B169" s="6"/>
      <c r="C169" s="4" t="s">
        <v>109</v>
      </c>
      <c r="D169" s="5">
        <v>1</v>
      </c>
      <c r="E169" s="5">
        <v>0</v>
      </c>
      <c r="F169" s="6">
        <f t="shared" si="7"/>
        <v>1</v>
      </c>
    </row>
    <row r="170" spans="2:6" ht="12" customHeight="1">
      <c r="B170" s="6"/>
      <c r="C170" s="4" t="s">
        <v>105</v>
      </c>
      <c r="D170" s="5">
        <v>1</v>
      </c>
      <c r="E170" s="5">
        <v>0</v>
      </c>
      <c r="F170" s="6">
        <f t="shared" si="7"/>
        <v>1</v>
      </c>
    </row>
    <row r="171" spans="2:6" ht="12" customHeight="1">
      <c r="B171" s="6" t="s">
        <v>97</v>
      </c>
      <c r="C171" s="6"/>
      <c r="D171" s="5">
        <f>SUM(D172:D174)</f>
        <v>43</v>
      </c>
      <c r="E171" s="5">
        <f>SUM(E172:E174)</f>
        <v>2</v>
      </c>
      <c r="F171" s="6">
        <f t="shared" si="7"/>
        <v>45</v>
      </c>
    </row>
    <row r="172" spans="2:6" ht="12" customHeight="1">
      <c r="B172" s="6"/>
      <c r="C172" s="4" t="s">
        <v>102</v>
      </c>
      <c r="D172" s="5">
        <v>41</v>
      </c>
      <c r="E172" s="5">
        <v>2</v>
      </c>
      <c r="F172" s="6">
        <f t="shared" si="7"/>
        <v>43</v>
      </c>
    </row>
    <row r="173" spans="2:6" ht="12" customHeight="1">
      <c r="B173" s="6"/>
      <c r="C173" s="4" t="s">
        <v>113</v>
      </c>
      <c r="D173" s="5">
        <v>1</v>
      </c>
      <c r="E173" s="5">
        <v>0</v>
      </c>
      <c r="F173" s="6">
        <f t="shared" si="7"/>
        <v>1</v>
      </c>
    </row>
    <row r="174" spans="2:6" ht="12" customHeight="1">
      <c r="B174" s="6"/>
      <c r="C174" s="4" t="s">
        <v>101</v>
      </c>
      <c r="D174" s="5">
        <v>1</v>
      </c>
      <c r="E174" s="5">
        <v>0</v>
      </c>
      <c r="F174" s="6">
        <f t="shared" si="7"/>
        <v>1</v>
      </c>
    </row>
    <row r="175" spans="2:6" ht="12" customHeight="1">
      <c r="B175" s="4" t="s">
        <v>98</v>
      </c>
      <c r="C175" s="4"/>
      <c r="D175" s="5">
        <f>SUM(D176:D178)</f>
        <v>39</v>
      </c>
      <c r="E175" s="5">
        <f>SUM(E176:E178)</f>
        <v>4</v>
      </c>
      <c r="F175" s="6">
        <f t="shared" si="7"/>
        <v>43</v>
      </c>
    </row>
    <row r="176" spans="2:6" ht="12" customHeight="1">
      <c r="B176" s="6"/>
      <c r="C176" s="4" t="s">
        <v>102</v>
      </c>
      <c r="D176" s="5">
        <v>38</v>
      </c>
      <c r="E176" s="5">
        <v>3</v>
      </c>
      <c r="F176" s="6">
        <f t="shared" si="7"/>
        <v>41</v>
      </c>
    </row>
    <row r="177" spans="2:6" ht="12" customHeight="1">
      <c r="B177" s="6"/>
      <c r="C177" s="4" t="s">
        <v>101</v>
      </c>
      <c r="D177" s="5">
        <v>0</v>
      </c>
      <c r="E177" s="5">
        <v>1</v>
      </c>
      <c r="F177" s="6">
        <f t="shared" si="7"/>
        <v>1</v>
      </c>
    </row>
    <row r="178" spans="2:6" ht="12" customHeight="1">
      <c r="B178" s="6"/>
      <c r="C178" s="4" t="s">
        <v>105</v>
      </c>
      <c r="D178" s="5">
        <v>1</v>
      </c>
      <c r="E178" s="5">
        <v>0</v>
      </c>
      <c r="F178" s="6">
        <f t="shared" si="7"/>
        <v>1</v>
      </c>
    </row>
    <row r="179" spans="2:6" ht="12" customHeight="1">
      <c r="B179" s="4" t="s">
        <v>115</v>
      </c>
      <c r="C179" s="4"/>
      <c r="D179" s="5">
        <f>SUM(D180:D181)</f>
        <v>4</v>
      </c>
      <c r="E179" s="5">
        <f>SUM(E180:E181)</f>
        <v>0</v>
      </c>
      <c r="F179" s="6">
        <f t="shared" si="7"/>
        <v>4</v>
      </c>
    </row>
    <row r="180" spans="2:6" ht="12" customHeight="1">
      <c r="B180" s="6"/>
      <c r="C180" s="4" t="s">
        <v>102</v>
      </c>
      <c r="D180" s="5">
        <v>3</v>
      </c>
      <c r="E180" s="5">
        <v>0</v>
      </c>
      <c r="F180" s="6">
        <f t="shared" si="7"/>
        <v>3</v>
      </c>
    </row>
    <row r="181" spans="2:6" ht="12" customHeight="1">
      <c r="B181" s="6"/>
      <c r="C181" s="4" t="s">
        <v>101</v>
      </c>
      <c r="D181" s="5">
        <v>1</v>
      </c>
      <c r="E181" s="5">
        <v>0</v>
      </c>
      <c r="F181" s="6">
        <f t="shared" si="7"/>
        <v>1</v>
      </c>
    </row>
    <row r="182" spans="2:6" ht="12" customHeight="1">
      <c r="B182" s="6" t="s">
        <v>0</v>
      </c>
      <c r="C182" s="6"/>
      <c r="D182" s="5">
        <f>SUM(D183)</f>
        <v>28</v>
      </c>
      <c r="E182" s="5">
        <f>SUM(E183)</f>
        <v>6</v>
      </c>
      <c r="F182" s="6">
        <f t="shared" si="7"/>
        <v>34</v>
      </c>
    </row>
    <row r="183" spans="2:6" ht="12" customHeight="1">
      <c r="B183" s="6"/>
      <c r="C183" s="4" t="s">
        <v>102</v>
      </c>
      <c r="D183" s="5">
        <v>28</v>
      </c>
      <c r="E183" s="5">
        <v>6</v>
      </c>
      <c r="F183" s="6">
        <f t="shared" si="7"/>
        <v>34</v>
      </c>
    </row>
    <row r="184" spans="2:6" ht="12" customHeight="1">
      <c r="B184" s="6" t="s">
        <v>1</v>
      </c>
      <c r="C184" s="6"/>
      <c r="D184" s="20">
        <f>SUM(D185)</f>
        <v>7</v>
      </c>
      <c r="E184" s="20">
        <f>SUM(E185)</f>
        <v>2</v>
      </c>
      <c r="F184" s="6">
        <f t="shared" si="7"/>
        <v>9</v>
      </c>
    </row>
    <row r="185" spans="3:6" ht="12" customHeight="1">
      <c r="C185" s="4" t="s">
        <v>102</v>
      </c>
      <c r="D185" s="20">
        <v>7</v>
      </c>
      <c r="E185" s="20">
        <v>2</v>
      </c>
      <c r="F185" s="6">
        <f t="shared" si="7"/>
        <v>9</v>
      </c>
    </row>
    <row r="186" spans="3:6" ht="12" customHeight="1">
      <c r="C186" s="4"/>
      <c r="D186" s="20"/>
      <c r="E186" s="20"/>
      <c r="F186" s="19"/>
    </row>
    <row r="187" spans="1:6" ht="12" customHeight="1">
      <c r="A187" s="4" t="s">
        <v>2</v>
      </c>
      <c r="B187" s="6"/>
      <c r="C187" s="6"/>
      <c r="D187" s="19">
        <f>SUM(D188,D191)</f>
        <v>290</v>
      </c>
      <c r="E187" s="19">
        <f>SUM(E188,E191)</f>
        <v>508</v>
      </c>
      <c r="F187" s="6">
        <f aca="true" t="shared" si="8" ref="F187:F205">SUM(D187:E187)</f>
        <v>798</v>
      </c>
    </row>
    <row r="188" spans="2:6" ht="12" customHeight="1">
      <c r="B188" s="6" t="s">
        <v>3</v>
      </c>
      <c r="C188" s="6"/>
      <c r="D188" s="5">
        <f>SUM(D189:D190)</f>
        <v>7</v>
      </c>
      <c r="E188" s="5">
        <f>SUM(E189:E190)</f>
        <v>9</v>
      </c>
      <c r="F188" s="6">
        <f t="shared" si="8"/>
        <v>16</v>
      </c>
    </row>
    <row r="189" spans="2:6" ht="12" customHeight="1">
      <c r="B189" s="6"/>
      <c r="C189" s="4" t="s">
        <v>102</v>
      </c>
      <c r="D189" s="5">
        <v>5</v>
      </c>
      <c r="E189" s="5">
        <v>6</v>
      </c>
      <c r="F189" s="6">
        <f t="shared" si="8"/>
        <v>11</v>
      </c>
    </row>
    <row r="190" spans="2:6" ht="12" customHeight="1">
      <c r="B190" s="6"/>
      <c r="C190" s="4" t="s">
        <v>103</v>
      </c>
      <c r="D190" s="5">
        <v>2</v>
      </c>
      <c r="E190" s="5">
        <v>3</v>
      </c>
      <c r="F190" s="6">
        <f t="shared" si="8"/>
        <v>5</v>
      </c>
    </row>
    <row r="191" spans="2:6" ht="12" customHeight="1">
      <c r="B191" s="6" t="s">
        <v>4</v>
      </c>
      <c r="C191" s="6"/>
      <c r="D191" s="6">
        <f>SUM(D192:D196)</f>
        <v>283</v>
      </c>
      <c r="E191" s="6">
        <f>SUM(E192:E196)</f>
        <v>499</v>
      </c>
      <c r="F191" s="6">
        <f t="shared" si="8"/>
        <v>782</v>
      </c>
    </row>
    <row r="192" spans="2:6" ht="12" customHeight="1">
      <c r="B192" s="6"/>
      <c r="C192" s="4" t="s">
        <v>103</v>
      </c>
      <c r="D192" s="6">
        <v>216</v>
      </c>
      <c r="E192" s="6">
        <v>380</v>
      </c>
      <c r="F192" s="6">
        <f t="shared" si="8"/>
        <v>596</v>
      </c>
    </row>
    <row r="193" spans="2:6" ht="12" customHeight="1">
      <c r="B193" s="6"/>
      <c r="C193" s="4" t="s">
        <v>102</v>
      </c>
      <c r="D193" s="6">
        <v>61</v>
      </c>
      <c r="E193" s="6">
        <v>108</v>
      </c>
      <c r="F193" s="6">
        <f t="shared" si="8"/>
        <v>169</v>
      </c>
    </row>
    <row r="194" spans="2:6" ht="12" customHeight="1">
      <c r="B194" s="6"/>
      <c r="C194" s="4" t="s">
        <v>105</v>
      </c>
      <c r="D194" s="6">
        <v>5</v>
      </c>
      <c r="E194" s="6">
        <v>4</v>
      </c>
      <c r="F194" s="6">
        <f t="shared" si="8"/>
        <v>9</v>
      </c>
    </row>
    <row r="195" spans="2:6" ht="12" customHeight="1">
      <c r="B195" s="6"/>
      <c r="C195" s="4" t="s">
        <v>104</v>
      </c>
      <c r="D195" s="6">
        <v>0</v>
      </c>
      <c r="E195" s="6">
        <v>1</v>
      </c>
      <c r="F195" s="6">
        <f t="shared" si="8"/>
        <v>1</v>
      </c>
    </row>
    <row r="196" spans="2:6" ht="12" customHeight="1">
      <c r="B196" s="6"/>
      <c r="C196" s="4" t="s">
        <v>106</v>
      </c>
      <c r="D196" s="6">
        <v>1</v>
      </c>
      <c r="E196" s="6">
        <v>6</v>
      </c>
      <c r="F196" s="6">
        <f t="shared" si="8"/>
        <v>7</v>
      </c>
    </row>
    <row r="197" spans="2:6" ht="12" customHeight="1">
      <c r="B197" s="6"/>
      <c r="C197" s="4"/>
      <c r="D197" s="6"/>
      <c r="E197" s="6"/>
      <c r="F197" s="6"/>
    </row>
    <row r="198" spans="1:6" ht="12" customHeight="1">
      <c r="A198" s="4" t="s">
        <v>5</v>
      </c>
      <c r="B198" s="6"/>
      <c r="C198" s="6"/>
      <c r="D198" s="19">
        <f>SUM(D199)</f>
        <v>127</v>
      </c>
      <c r="E198" s="19">
        <f>SUM(E199)</f>
        <v>132</v>
      </c>
      <c r="F198" s="6">
        <f t="shared" si="8"/>
        <v>259</v>
      </c>
    </row>
    <row r="199" spans="1:6" ht="12" customHeight="1">
      <c r="A199" s="6"/>
      <c r="B199" s="6" t="s">
        <v>6</v>
      </c>
      <c r="C199" s="6"/>
      <c r="D199" s="6">
        <f>SUM(D200:D205)</f>
        <v>127</v>
      </c>
      <c r="E199" s="6">
        <f>SUM(E200:E205)</f>
        <v>132</v>
      </c>
      <c r="F199" s="6">
        <f t="shared" si="8"/>
        <v>259</v>
      </c>
    </row>
    <row r="200" spans="1:6" ht="12" customHeight="1">
      <c r="A200" s="6"/>
      <c r="B200" s="6"/>
      <c r="C200" s="4" t="s">
        <v>102</v>
      </c>
      <c r="D200" s="6">
        <v>50</v>
      </c>
      <c r="E200" s="6">
        <v>50</v>
      </c>
      <c r="F200" s="6">
        <f t="shared" si="8"/>
        <v>100</v>
      </c>
    </row>
    <row r="201" spans="1:6" ht="12" customHeight="1">
      <c r="A201" s="6"/>
      <c r="B201" s="6"/>
      <c r="C201" s="4" t="s">
        <v>103</v>
      </c>
      <c r="D201" s="6">
        <v>43</v>
      </c>
      <c r="E201" s="6">
        <v>37</v>
      </c>
      <c r="F201" s="6">
        <f t="shared" si="8"/>
        <v>80</v>
      </c>
    </row>
    <row r="202" spans="1:6" ht="12" customHeight="1">
      <c r="A202" s="6"/>
      <c r="B202" s="6"/>
      <c r="C202" s="4" t="s">
        <v>105</v>
      </c>
      <c r="D202" s="6">
        <v>29</v>
      </c>
      <c r="E202" s="6">
        <v>38</v>
      </c>
      <c r="F202" s="6">
        <f t="shared" si="8"/>
        <v>67</v>
      </c>
    </row>
    <row r="203" spans="1:6" ht="12" customHeight="1">
      <c r="A203" s="6"/>
      <c r="B203" s="6"/>
      <c r="C203" s="4" t="s">
        <v>109</v>
      </c>
      <c r="D203" s="6">
        <v>4</v>
      </c>
      <c r="E203" s="6">
        <v>2</v>
      </c>
      <c r="F203" s="6">
        <f t="shared" si="8"/>
        <v>6</v>
      </c>
    </row>
    <row r="204" spans="1:6" ht="12" customHeight="1">
      <c r="A204" s="6"/>
      <c r="B204" s="6"/>
      <c r="C204" s="4" t="s">
        <v>106</v>
      </c>
      <c r="D204" s="6">
        <v>1</v>
      </c>
      <c r="E204" s="6">
        <v>4</v>
      </c>
      <c r="F204" s="6">
        <f t="shared" si="8"/>
        <v>5</v>
      </c>
    </row>
    <row r="205" spans="3:6" ht="12" customHeight="1">
      <c r="C205" s="4" t="s">
        <v>101</v>
      </c>
      <c r="D205" s="6">
        <v>0</v>
      </c>
      <c r="E205" s="6">
        <v>1</v>
      </c>
      <c r="F205" s="6">
        <f t="shared" si="8"/>
        <v>1</v>
      </c>
    </row>
    <row r="206" spans="3:6" ht="12" customHeight="1">
      <c r="C206" s="4"/>
      <c r="D206" s="6"/>
      <c r="E206" s="6"/>
      <c r="F206" s="6"/>
    </row>
    <row r="207" spans="1:6" ht="12" customHeight="1">
      <c r="A207" s="4" t="s">
        <v>11</v>
      </c>
      <c r="B207" s="6"/>
      <c r="C207" s="6"/>
      <c r="D207" s="19">
        <f>SUM(D208)</f>
        <v>89</v>
      </c>
      <c r="E207" s="19">
        <f>SUM(E208)</f>
        <v>262</v>
      </c>
      <c r="F207" s="6">
        <f aca="true" t="shared" si="9" ref="F207:F213">SUM(D207:E207)</f>
        <v>351</v>
      </c>
    </row>
    <row r="208" spans="1:6" ht="12" customHeight="1">
      <c r="A208" s="6"/>
      <c r="B208" s="6" t="s">
        <v>12</v>
      </c>
      <c r="C208" s="6"/>
      <c r="D208" s="6">
        <f>SUM(D209:D213)</f>
        <v>89</v>
      </c>
      <c r="E208" s="6">
        <f>SUM(E209:E213)</f>
        <v>262</v>
      </c>
      <c r="F208" s="6">
        <f t="shared" si="9"/>
        <v>351</v>
      </c>
    </row>
    <row r="209" spans="1:6" ht="12" customHeight="1">
      <c r="A209" s="6"/>
      <c r="B209" s="6"/>
      <c r="C209" s="4" t="s">
        <v>104</v>
      </c>
      <c r="D209" s="6">
        <v>76</v>
      </c>
      <c r="E209" s="6">
        <v>219</v>
      </c>
      <c r="F209" s="6">
        <f t="shared" si="9"/>
        <v>295</v>
      </c>
    </row>
    <row r="210" spans="1:6" ht="12" customHeight="1">
      <c r="A210" s="6"/>
      <c r="B210" s="6"/>
      <c r="C210" s="4" t="s">
        <v>102</v>
      </c>
      <c r="D210" s="6">
        <v>11</v>
      </c>
      <c r="E210" s="6">
        <v>35</v>
      </c>
      <c r="F210" s="6">
        <f t="shared" si="9"/>
        <v>46</v>
      </c>
    </row>
    <row r="211" spans="1:6" ht="12" customHeight="1">
      <c r="A211" s="6"/>
      <c r="B211" s="6"/>
      <c r="C211" s="4" t="s">
        <v>103</v>
      </c>
      <c r="D211" s="6">
        <v>1</v>
      </c>
      <c r="E211" s="6">
        <v>4</v>
      </c>
      <c r="F211" s="6">
        <f t="shared" si="9"/>
        <v>5</v>
      </c>
    </row>
    <row r="212" spans="1:6" ht="12" customHeight="1">
      <c r="A212" s="6"/>
      <c r="B212" s="6"/>
      <c r="C212" s="4" t="s">
        <v>105</v>
      </c>
      <c r="D212" s="6">
        <v>1</v>
      </c>
      <c r="E212" s="6">
        <v>3</v>
      </c>
      <c r="F212" s="6">
        <f t="shared" si="9"/>
        <v>4</v>
      </c>
    </row>
    <row r="213" spans="1:6" ht="12" customHeight="1">
      <c r="A213" s="6"/>
      <c r="C213" s="5" t="s">
        <v>106</v>
      </c>
      <c r="D213" s="20">
        <v>0</v>
      </c>
      <c r="E213" s="20">
        <v>1</v>
      </c>
      <c r="F213" s="6">
        <f t="shared" si="9"/>
        <v>1</v>
      </c>
    </row>
    <row r="214" spans="1:6" ht="12" customHeight="1">
      <c r="A214" s="6"/>
      <c r="D214" s="20"/>
      <c r="E214" s="20"/>
      <c r="F214" s="19"/>
    </row>
    <row r="215" spans="1:6" ht="12" customHeight="1">
      <c r="A215" s="4" t="s">
        <v>13</v>
      </c>
      <c r="B215" s="6"/>
      <c r="C215" s="6"/>
      <c r="D215" s="19">
        <f>SUM(D216)</f>
        <v>57</v>
      </c>
      <c r="E215" s="19">
        <f>SUM(E216)</f>
        <v>294</v>
      </c>
      <c r="F215" s="19">
        <f>SUM(F216)</f>
        <v>351</v>
      </c>
    </row>
    <row r="216" spans="1:6" ht="12" customHeight="1">
      <c r="A216" s="6"/>
      <c r="B216" s="6" t="s">
        <v>14</v>
      </c>
      <c r="C216" s="6"/>
      <c r="D216" s="6">
        <f>SUM(D217:D220)</f>
        <v>57</v>
      </c>
      <c r="E216" s="6">
        <f>SUM(E217:E220)</f>
        <v>294</v>
      </c>
      <c r="F216" s="19">
        <f>SUM(D216:E216)</f>
        <v>351</v>
      </c>
    </row>
    <row r="217" spans="1:6" ht="12" customHeight="1">
      <c r="A217" s="6"/>
      <c r="B217" s="6"/>
      <c r="C217" s="4" t="s">
        <v>102</v>
      </c>
      <c r="D217" s="6">
        <v>55</v>
      </c>
      <c r="E217" s="6">
        <v>277</v>
      </c>
      <c r="F217" s="19">
        <f>SUM(D217:E217)</f>
        <v>332</v>
      </c>
    </row>
    <row r="218" spans="1:6" ht="12" customHeight="1">
      <c r="A218" s="6"/>
      <c r="B218" s="6"/>
      <c r="C218" s="4" t="s">
        <v>105</v>
      </c>
      <c r="D218" s="6">
        <v>1</v>
      </c>
      <c r="E218" s="6">
        <v>16</v>
      </c>
      <c r="F218" s="19">
        <f>SUM(D218:E218)</f>
        <v>17</v>
      </c>
    </row>
    <row r="219" spans="1:6" ht="12" customHeight="1">
      <c r="A219" s="6"/>
      <c r="B219" s="6"/>
      <c r="C219" s="4" t="s">
        <v>107</v>
      </c>
      <c r="D219" s="6">
        <v>1</v>
      </c>
      <c r="E219" s="6">
        <v>0</v>
      </c>
      <c r="F219" s="19">
        <f>SUM(D219:E219)</f>
        <v>1</v>
      </c>
    </row>
    <row r="220" spans="1:6" ht="12" customHeight="1">
      <c r="A220" s="6"/>
      <c r="B220" s="6"/>
      <c r="C220" s="4" t="s">
        <v>103</v>
      </c>
      <c r="D220" s="6">
        <v>0</v>
      </c>
      <c r="E220" s="6">
        <v>1</v>
      </c>
      <c r="F220" s="19">
        <f>SUM(D220:E220)</f>
        <v>1</v>
      </c>
    </row>
    <row r="221" spans="1:6" ht="12" customHeight="1">
      <c r="A221" s="6"/>
      <c r="D221" s="20"/>
      <c r="E221" s="20"/>
      <c r="F221" s="20"/>
    </row>
    <row r="222" spans="1:6" ht="12" customHeight="1">
      <c r="A222" s="4" t="s">
        <v>15</v>
      </c>
      <c r="B222" s="6"/>
      <c r="C222" s="6"/>
      <c r="D222" s="19">
        <f>SUM(D223,D228,D230,D235,D239)</f>
        <v>179</v>
      </c>
      <c r="E222" s="19">
        <f>SUM(E223,E228,E230,E235,E239)</f>
        <v>227</v>
      </c>
      <c r="F222" s="19">
        <f>SUM(F223,F228,F230,F235,F239)</f>
        <v>406</v>
      </c>
    </row>
    <row r="223" spans="1:6" ht="12" customHeight="1">
      <c r="A223" s="6"/>
      <c r="B223" s="6" t="s">
        <v>16</v>
      </c>
      <c r="C223" s="6"/>
      <c r="D223" s="5">
        <f>SUM(D224:D227)</f>
        <v>66</v>
      </c>
      <c r="E223" s="5">
        <f>SUM(E224:E227)</f>
        <v>40</v>
      </c>
      <c r="F223" s="19">
        <f aca="true" t="shared" si="10" ref="F223:F244">SUM(D223:E223)</f>
        <v>106</v>
      </c>
    </row>
    <row r="224" spans="1:6" ht="12" customHeight="1">
      <c r="A224" s="6"/>
      <c r="B224" s="6"/>
      <c r="C224" s="4" t="s">
        <v>102</v>
      </c>
      <c r="D224" s="5">
        <v>60</v>
      </c>
      <c r="E224" s="5">
        <v>33</v>
      </c>
      <c r="F224" s="19">
        <f t="shared" si="10"/>
        <v>93</v>
      </c>
    </row>
    <row r="225" spans="1:6" ht="12" customHeight="1">
      <c r="A225" s="6"/>
      <c r="B225" s="6"/>
      <c r="C225" s="4" t="s">
        <v>105</v>
      </c>
      <c r="D225" s="5">
        <v>5</v>
      </c>
      <c r="E225" s="5">
        <v>4</v>
      </c>
      <c r="F225" s="19">
        <f t="shared" si="10"/>
        <v>9</v>
      </c>
    </row>
    <row r="226" spans="1:6" ht="12" customHeight="1">
      <c r="A226" s="6"/>
      <c r="B226" s="6"/>
      <c r="C226" s="4" t="s">
        <v>101</v>
      </c>
      <c r="D226" s="5">
        <v>0</v>
      </c>
      <c r="E226" s="5">
        <v>2</v>
      </c>
      <c r="F226" s="19">
        <f t="shared" si="10"/>
        <v>2</v>
      </c>
    </row>
    <row r="227" spans="1:6" ht="12" customHeight="1">
      <c r="A227" s="6"/>
      <c r="B227" s="6"/>
      <c r="C227" s="4" t="s">
        <v>106</v>
      </c>
      <c r="D227" s="5">
        <v>1</v>
      </c>
      <c r="E227" s="5">
        <v>1</v>
      </c>
      <c r="F227" s="19">
        <f t="shared" si="10"/>
        <v>2</v>
      </c>
    </row>
    <row r="228" spans="1:6" ht="12" customHeight="1">
      <c r="A228" s="6"/>
      <c r="B228" s="6" t="s">
        <v>17</v>
      </c>
      <c r="C228" s="6"/>
      <c r="D228" s="5">
        <f>SUM(D229)</f>
        <v>13</v>
      </c>
      <c r="E228" s="5">
        <f>SUM(E229)</f>
        <v>3</v>
      </c>
      <c r="F228" s="5">
        <f t="shared" si="10"/>
        <v>16</v>
      </c>
    </row>
    <row r="229" spans="1:6" ht="12" customHeight="1">
      <c r="A229" s="6"/>
      <c r="B229" s="6"/>
      <c r="C229" s="4" t="s">
        <v>102</v>
      </c>
      <c r="D229" s="5">
        <v>13</v>
      </c>
      <c r="E229" s="5">
        <v>3</v>
      </c>
      <c r="F229" s="5">
        <f t="shared" si="10"/>
        <v>16</v>
      </c>
    </row>
    <row r="230" spans="1:6" ht="12" customHeight="1">
      <c r="A230" s="6"/>
      <c r="B230" s="6" t="s">
        <v>18</v>
      </c>
      <c r="C230" s="6"/>
      <c r="D230" s="5">
        <f>SUM(D231:D234)</f>
        <v>25</v>
      </c>
      <c r="E230" s="5">
        <f>SUM(E231:E234)</f>
        <v>31</v>
      </c>
      <c r="F230" s="19">
        <f t="shared" si="10"/>
        <v>56</v>
      </c>
    </row>
    <row r="231" spans="1:6" ht="12" customHeight="1">
      <c r="A231" s="6"/>
      <c r="B231" s="6"/>
      <c r="C231" s="4" t="s">
        <v>102</v>
      </c>
      <c r="D231" s="5">
        <v>21</v>
      </c>
      <c r="E231" s="5">
        <v>29</v>
      </c>
      <c r="F231" s="19">
        <f t="shared" si="10"/>
        <v>50</v>
      </c>
    </row>
    <row r="232" spans="1:6" ht="12" customHeight="1">
      <c r="A232" s="6"/>
      <c r="B232" s="6"/>
      <c r="C232" s="4" t="s">
        <v>105</v>
      </c>
      <c r="D232" s="5">
        <v>2</v>
      </c>
      <c r="E232" s="5">
        <v>1</v>
      </c>
      <c r="F232" s="19">
        <f t="shared" si="10"/>
        <v>3</v>
      </c>
    </row>
    <row r="233" spans="1:6" ht="12" customHeight="1">
      <c r="A233" s="6"/>
      <c r="B233" s="6"/>
      <c r="C233" s="4" t="s">
        <v>101</v>
      </c>
      <c r="D233" s="5">
        <v>1</v>
      </c>
      <c r="E233" s="5">
        <v>1</v>
      </c>
      <c r="F233" s="19">
        <f t="shared" si="10"/>
        <v>2</v>
      </c>
    </row>
    <row r="234" spans="1:6" ht="12" customHeight="1">
      <c r="A234" s="6"/>
      <c r="B234" s="6"/>
      <c r="C234" s="4" t="s">
        <v>114</v>
      </c>
      <c r="D234" s="5">
        <v>1</v>
      </c>
      <c r="E234" s="5">
        <v>0</v>
      </c>
      <c r="F234" s="19">
        <f t="shared" si="10"/>
        <v>1</v>
      </c>
    </row>
    <row r="235" spans="1:6" ht="12" customHeight="1">
      <c r="A235" s="6"/>
      <c r="B235" s="6" t="s">
        <v>19</v>
      </c>
      <c r="C235" s="6"/>
      <c r="D235" s="5">
        <f>SUM(D236:D238)</f>
        <v>14</v>
      </c>
      <c r="E235" s="5">
        <f>SUM(E236:E238)</f>
        <v>52</v>
      </c>
      <c r="F235" s="19">
        <f t="shared" si="10"/>
        <v>66</v>
      </c>
    </row>
    <row r="236" spans="1:6" ht="12" customHeight="1">
      <c r="A236" s="6"/>
      <c r="B236" s="6"/>
      <c r="C236" s="4" t="s">
        <v>102</v>
      </c>
      <c r="D236" s="6">
        <v>13</v>
      </c>
      <c r="E236" s="6">
        <v>44</v>
      </c>
      <c r="F236" s="19">
        <f t="shared" si="10"/>
        <v>57</v>
      </c>
    </row>
    <row r="237" spans="1:6" ht="12" customHeight="1">
      <c r="A237" s="6"/>
      <c r="B237" s="6"/>
      <c r="C237" s="4" t="s">
        <v>105</v>
      </c>
      <c r="D237" s="6">
        <v>1</v>
      </c>
      <c r="E237" s="6">
        <v>7</v>
      </c>
      <c r="F237" s="19">
        <f t="shared" si="10"/>
        <v>8</v>
      </c>
    </row>
    <row r="238" spans="1:6" ht="12" customHeight="1">
      <c r="A238" s="6"/>
      <c r="B238" s="6"/>
      <c r="C238" s="4" t="s">
        <v>101</v>
      </c>
      <c r="D238" s="6">
        <v>0</v>
      </c>
      <c r="E238" s="6">
        <v>1</v>
      </c>
      <c r="F238" s="19">
        <f t="shared" si="10"/>
        <v>1</v>
      </c>
    </row>
    <row r="239" spans="1:6" ht="12" customHeight="1">
      <c r="A239" s="6"/>
      <c r="B239" s="6" t="s">
        <v>20</v>
      </c>
      <c r="C239" s="6"/>
      <c r="D239" s="5">
        <f>SUM(D240:D244)</f>
        <v>61</v>
      </c>
      <c r="E239" s="5">
        <f>SUM(E240:E244)</f>
        <v>101</v>
      </c>
      <c r="F239" s="19">
        <f t="shared" si="10"/>
        <v>162</v>
      </c>
    </row>
    <row r="240" spans="1:6" ht="12" customHeight="1">
      <c r="A240" s="6"/>
      <c r="B240" s="6"/>
      <c r="C240" s="4" t="s">
        <v>102</v>
      </c>
      <c r="D240" s="6">
        <v>55</v>
      </c>
      <c r="E240" s="6">
        <v>87</v>
      </c>
      <c r="F240" s="19">
        <f t="shared" si="10"/>
        <v>142</v>
      </c>
    </row>
    <row r="241" spans="1:6" ht="12" customHeight="1">
      <c r="A241" s="6"/>
      <c r="B241" s="6"/>
      <c r="C241" s="4" t="s">
        <v>105</v>
      </c>
      <c r="D241" s="6">
        <v>2</v>
      </c>
      <c r="E241" s="6">
        <v>11</v>
      </c>
      <c r="F241" s="19">
        <f t="shared" si="10"/>
        <v>13</v>
      </c>
    </row>
    <row r="242" spans="1:6" ht="12" customHeight="1">
      <c r="A242" s="6"/>
      <c r="B242" s="6"/>
      <c r="C242" s="4" t="s">
        <v>101</v>
      </c>
      <c r="D242" s="6">
        <v>1</v>
      </c>
      <c r="E242" s="6">
        <v>2</v>
      </c>
      <c r="F242" s="19">
        <f t="shared" si="10"/>
        <v>3</v>
      </c>
    </row>
    <row r="243" spans="1:6" ht="12" customHeight="1">
      <c r="A243" s="6"/>
      <c r="B243" s="6"/>
      <c r="C243" s="4" t="s">
        <v>114</v>
      </c>
      <c r="D243" s="6">
        <v>0</v>
      </c>
      <c r="E243" s="6">
        <v>1</v>
      </c>
      <c r="F243" s="19">
        <f t="shared" si="10"/>
        <v>1</v>
      </c>
    </row>
    <row r="244" spans="3:6" ht="12" customHeight="1">
      <c r="C244" s="4" t="s">
        <v>106</v>
      </c>
      <c r="D244" s="6">
        <v>3</v>
      </c>
      <c r="E244" s="6">
        <v>0</v>
      </c>
      <c r="F244" s="19">
        <f t="shared" si="10"/>
        <v>3</v>
      </c>
    </row>
    <row r="245" spans="1:6" ht="12" customHeight="1">
      <c r="A245" s="6"/>
      <c r="D245" s="20"/>
      <c r="E245" s="20"/>
      <c r="F245" s="20"/>
    </row>
    <row r="246" spans="1:6" ht="12" customHeight="1">
      <c r="A246" s="4" t="s">
        <v>47</v>
      </c>
      <c r="B246" s="6"/>
      <c r="C246" s="6"/>
      <c r="D246" s="19">
        <f>SUM(D247,D255,D258,D264,D271,D278,D284,D290,D296,D299,D306,D310,D315,D323,D329,D333)</f>
        <v>448</v>
      </c>
      <c r="E246" s="19">
        <f>SUM(E247,E255,E258,E264,E271,E278,E284,E290,E296,E299,E306,E310,E315,E323,E329,E333)</f>
        <v>722</v>
      </c>
      <c r="F246" s="19">
        <f>SUM(F247,F255,F258,F264,F271,F278,F284,F290,F296,F299,F306,F310,F315,F323,F329,F333)</f>
        <v>1170</v>
      </c>
    </row>
    <row r="247" spans="1:6" ht="12" customHeight="1">
      <c r="A247" s="6"/>
      <c r="B247" s="6" t="s">
        <v>60</v>
      </c>
      <c r="C247" s="6"/>
      <c r="D247" s="5">
        <f>SUM(D248:D254)</f>
        <v>17</v>
      </c>
      <c r="E247" s="5">
        <f>SUM(E248:E254)</f>
        <v>27</v>
      </c>
      <c r="F247" s="5">
        <f aca="true" t="shared" si="11" ref="F247:F283">SUM(D247:E247)</f>
        <v>44</v>
      </c>
    </row>
    <row r="248" spans="1:6" ht="12" customHeight="1">
      <c r="A248" s="6"/>
      <c r="B248" s="6"/>
      <c r="C248" s="4" t="s">
        <v>102</v>
      </c>
      <c r="D248" s="5">
        <v>6</v>
      </c>
      <c r="E248" s="5">
        <v>15</v>
      </c>
      <c r="F248" s="5">
        <f t="shared" si="11"/>
        <v>21</v>
      </c>
    </row>
    <row r="249" spans="1:6" ht="12" customHeight="1">
      <c r="A249" s="4"/>
      <c r="B249" s="6"/>
      <c r="C249" s="4" t="s">
        <v>101</v>
      </c>
      <c r="D249" s="5">
        <v>6</v>
      </c>
      <c r="E249" s="5">
        <v>3</v>
      </c>
      <c r="F249" s="5">
        <f t="shared" si="11"/>
        <v>9</v>
      </c>
    </row>
    <row r="250" spans="1:6" ht="12" customHeight="1">
      <c r="A250" s="4"/>
      <c r="B250" s="6"/>
      <c r="C250" s="4" t="s">
        <v>105</v>
      </c>
      <c r="D250" s="5">
        <v>3</v>
      </c>
      <c r="E250" s="5">
        <v>4</v>
      </c>
      <c r="F250" s="5">
        <f t="shared" si="11"/>
        <v>7</v>
      </c>
    </row>
    <row r="251" spans="1:6" ht="12" customHeight="1">
      <c r="A251" s="6"/>
      <c r="B251" s="6"/>
      <c r="C251" s="4" t="s">
        <v>104</v>
      </c>
      <c r="D251" s="5">
        <v>1</v>
      </c>
      <c r="E251" s="5">
        <v>3</v>
      </c>
      <c r="F251" s="5">
        <f t="shared" si="11"/>
        <v>4</v>
      </c>
    </row>
    <row r="252" spans="1:6" ht="12" customHeight="1">
      <c r="A252" s="6"/>
      <c r="B252" s="6"/>
      <c r="C252" s="4" t="s">
        <v>114</v>
      </c>
      <c r="D252" s="5">
        <v>0</v>
      </c>
      <c r="E252" s="5">
        <v>1</v>
      </c>
      <c r="F252" s="5">
        <f t="shared" si="11"/>
        <v>1</v>
      </c>
    </row>
    <row r="253" spans="1:6" ht="12" customHeight="1">
      <c r="A253" s="6"/>
      <c r="B253" s="6"/>
      <c r="C253" s="4" t="s">
        <v>108</v>
      </c>
      <c r="D253" s="5">
        <v>0</v>
      </c>
      <c r="E253" s="5">
        <v>1</v>
      </c>
      <c r="F253" s="5">
        <f t="shared" si="11"/>
        <v>1</v>
      </c>
    </row>
    <row r="254" spans="1:6" ht="12" customHeight="1">
      <c r="A254" s="6"/>
      <c r="B254" s="6"/>
      <c r="C254" s="4" t="s">
        <v>106</v>
      </c>
      <c r="D254" s="5">
        <v>1</v>
      </c>
      <c r="E254" s="5">
        <v>0</v>
      </c>
      <c r="F254" s="5">
        <f t="shared" si="11"/>
        <v>1</v>
      </c>
    </row>
    <row r="255" spans="1:6" ht="12" customHeight="1">
      <c r="A255" s="6"/>
      <c r="B255" s="6" t="s">
        <v>52</v>
      </c>
      <c r="C255" s="6"/>
      <c r="D255" s="5">
        <f>SUM(D256:D257)</f>
        <v>11</v>
      </c>
      <c r="E255" s="5">
        <f>SUM(E256:E257)</f>
        <v>11</v>
      </c>
      <c r="F255" s="5">
        <f t="shared" si="11"/>
        <v>22</v>
      </c>
    </row>
    <row r="256" spans="1:6" ht="12" customHeight="1">
      <c r="A256" s="6"/>
      <c r="B256" s="6"/>
      <c r="C256" s="4" t="s">
        <v>102</v>
      </c>
      <c r="D256" s="5">
        <v>11</v>
      </c>
      <c r="E256" s="5">
        <v>10</v>
      </c>
      <c r="F256" s="5">
        <f t="shared" si="11"/>
        <v>21</v>
      </c>
    </row>
    <row r="257" spans="1:6" ht="12" customHeight="1">
      <c r="A257" s="6"/>
      <c r="B257" s="6"/>
      <c r="C257" s="4" t="s">
        <v>101</v>
      </c>
      <c r="D257" s="5">
        <v>0</v>
      </c>
      <c r="E257" s="5">
        <v>1</v>
      </c>
      <c r="F257" s="5">
        <f t="shared" si="11"/>
        <v>1</v>
      </c>
    </row>
    <row r="258" spans="1:6" ht="12" customHeight="1">
      <c r="A258" s="6"/>
      <c r="B258" s="6" t="s">
        <v>66</v>
      </c>
      <c r="C258" s="6"/>
      <c r="D258" s="5">
        <f>SUM(D259:D263)</f>
        <v>31</v>
      </c>
      <c r="E258" s="5">
        <f>SUM(E259:E263)</f>
        <v>17</v>
      </c>
      <c r="F258" s="5">
        <f t="shared" si="11"/>
        <v>48</v>
      </c>
    </row>
    <row r="259" spans="1:6" ht="12" customHeight="1">
      <c r="A259" s="6"/>
      <c r="B259" s="6"/>
      <c r="C259" s="4" t="s">
        <v>102</v>
      </c>
      <c r="D259" s="5">
        <v>17</v>
      </c>
      <c r="E259" s="5">
        <v>8</v>
      </c>
      <c r="F259" s="5">
        <f t="shared" si="11"/>
        <v>25</v>
      </c>
    </row>
    <row r="260" spans="1:6" ht="12" customHeight="1">
      <c r="A260" s="6"/>
      <c r="B260" s="6"/>
      <c r="C260" s="6" t="s">
        <v>101</v>
      </c>
      <c r="D260" s="5">
        <v>11</v>
      </c>
      <c r="E260" s="5">
        <v>3</v>
      </c>
      <c r="F260" s="5">
        <f t="shared" si="11"/>
        <v>14</v>
      </c>
    </row>
    <row r="261" spans="1:6" ht="12" customHeight="1">
      <c r="A261" s="6"/>
      <c r="B261" s="6"/>
      <c r="C261" s="6" t="s">
        <v>104</v>
      </c>
      <c r="D261" s="5">
        <v>2</v>
      </c>
      <c r="E261" s="5">
        <v>5</v>
      </c>
      <c r="F261" s="5">
        <f t="shared" si="11"/>
        <v>7</v>
      </c>
    </row>
    <row r="262" spans="1:6" ht="12" customHeight="1">
      <c r="A262" s="6"/>
      <c r="B262" s="6"/>
      <c r="C262" s="4" t="s">
        <v>105</v>
      </c>
      <c r="D262" s="5">
        <v>0</v>
      </c>
      <c r="E262" s="5">
        <v>1</v>
      </c>
      <c r="F262" s="5">
        <f t="shared" si="11"/>
        <v>1</v>
      </c>
    </row>
    <row r="263" spans="1:6" ht="12" customHeight="1">
      <c r="A263" s="6"/>
      <c r="B263" s="6"/>
      <c r="C263" s="6" t="s">
        <v>106</v>
      </c>
      <c r="D263" s="5">
        <v>1</v>
      </c>
      <c r="E263" s="5">
        <v>0</v>
      </c>
      <c r="F263" s="5">
        <f t="shared" si="11"/>
        <v>1</v>
      </c>
    </row>
    <row r="264" spans="1:6" ht="12" customHeight="1">
      <c r="A264" s="6"/>
      <c r="B264" s="4" t="s">
        <v>24</v>
      </c>
      <c r="C264" s="4"/>
      <c r="D264" s="5">
        <f>SUM(D265:D270)</f>
        <v>59</v>
      </c>
      <c r="E264" s="5">
        <f>SUM(E265:E270)</f>
        <v>161</v>
      </c>
      <c r="F264" s="5">
        <f t="shared" si="11"/>
        <v>220</v>
      </c>
    </row>
    <row r="265" spans="1:6" ht="12" customHeight="1">
      <c r="A265" s="6"/>
      <c r="B265" s="6"/>
      <c r="C265" s="4" t="s">
        <v>101</v>
      </c>
      <c r="D265" s="5">
        <v>26</v>
      </c>
      <c r="E265" s="5">
        <v>81</v>
      </c>
      <c r="F265" s="5">
        <f t="shared" si="11"/>
        <v>107</v>
      </c>
    </row>
    <row r="266" spans="1:6" ht="12" customHeight="1">
      <c r="A266" s="6"/>
      <c r="B266" s="6"/>
      <c r="C266" s="4" t="s">
        <v>102</v>
      </c>
      <c r="D266" s="5">
        <v>17</v>
      </c>
      <c r="E266" s="5">
        <v>35</v>
      </c>
      <c r="F266" s="5">
        <f t="shared" si="11"/>
        <v>52</v>
      </c>
    </row>
    <row r="267" spans="1:6" ht="12" customHeight="1">
      <c r="A267" s="6"/>
      <c r="B267" s="6"/>
      <c r="C267" s="4" t="s">
        <v>104</v>
      </c>
      <c r="D267" s="5">
        <v>5</v>
      </c>
      <c r="E267" s="5">
        <v>32</v>
      </c>
      <c r="F267" s="5">
        <f t="shared" si="11"/>
        <v>37</v>
      </c>
    </row>
    <row r="268" spans="1:6" ht="12" customHeight="1">
      <c r="A268" s="6"/>
      <c r="B268" s="6"/>
      <c r="C268" s="4" t="s">
        <v>105</v>
      </c>
      <c r="D268" s="5">
        <v>5</v>
      </c>
      <c r="E268" s="5">
        <v>5</v>
      </c>
      <c r="F268" s="5">
        <f t="shared" si="11"/>
        <v>10</v>
      </c>
    </row>
    <row r="269" spans="1:6" ht="12" customHeight="1">
      <c r="A269" s="6"/>
      <c r="B269" s="6"/>
      <c r="C269" s="4" t="s">
        <v>103</v>
      </c>
      <c r="D269" s="5">
        <v>1</v>
      </c>
      <c r="E269" s="5">
        <v>0</v>
      </c>
      <c r="F269" s="5">
        <f t="shared" si="11"/>
        <v>1</v>
      </c>
    </row>
    <row r="270" spans="1:6" ht="12" customHeight="1">
      <c r="A270" s="6"/>
      <c r="B270" s="6"/>
      <c r="C270" s="4" t="s">
        <v>106</v>
      </c>
      <c r="D270" s="5">
        <v>5</v>
      </c>
      <c r="E270" s="5">
        <v>8</v>
      </c>
      <c r="F270" s="5">
        <f t="shared" si="11"/>
        <v>13</v>
      </c>
    </row>
    <row r="271" spans="1:6" ht="12" customHeight="1">
      <c r="A271" s="6"/>
      <c r="B271" s="6" t="s">
        <v>74</v>
      </c>
      <c r="C271" s="6"/>
      <c r="D271" s="5">
        <f>SUM(D272:D277)</f>
        <v>186</v>
      </c>
      <c r="E271" s="5">
        <f>SUM(E272:E277)</f>
        <v>195</v>
      </c>
      <c r="F271" s="5">
        <f t="shared" si="11"/>
        <v>381</v>
      </c>
    </row>
    <row r="272" spans="1:6" ht="12" customHeight="1">
      <c r="A272" s="6"/>
      <c r="B272" s="6"/>
      <c r="C272" s="4" t="s">
        <v>102</v>
      </c>
      <c r="D272" s="5">
        <v>140</v>
      </c>
      <c r="E272" s="5">
        <v>111</v>
      </c>
      <c r="F272" s="5">
        <f t="shared" si="11"/>
        <v>251</v>
      </c>
    </row>
    <row r="273" spans="1:6" ht="12" customHeight="1">
      <c r="A273" s="6"/>
      <c r="B273" s="6"/>
      <c r="C273" s="4" t="s">
        <v>101</v>
      </c>
      <c r="D273" s="5">
        <v>19</v>
      </c>
      <c r="E273" s="5">
        <v>35</v>
      </c>
      <c r="F273" s="5">
        <f t="shared" si="11"/>
        <v>54</v>
      </c>
    </row>
    <row r="274" spans="1:6" ht="12" customHeight="1">
      <c r="A274" s="6"/>
      <c r="B274" s="6"/>
      <c r="C274" s="4" t="s">
        <v>113</v>
      </c>
      <c r="D274" s="5">
        <v>11</v>
      </c>
      <c r="E274" s="5">
        <v>17</v>
      </c>
      <c r="F274" s="5">
        <f t="shared" si="11"/>
        <v>28</v>
      </c>
    </row>
    <row r="275" spans="1:6" ht="12" customHeight="1">
      <c r="A275" s="6"/>
      <c r="B275" s="6"/>
      <c r="C275" s="4" t="s">
        <v>104</v>
      </c>
      <c r="D275" s="5">
        <v>3</v>
      </c>
      <c r="E275" s="5">
        <v>4</v>
      </c>
      <c r="F275" s="5">
        <f t="shared" si="11"/>
        <v>7</v>
      </c>
    </row>
    <row r="276" spans="1:6" ht="12" customHeight="1">
      <c r="A276" s="6"/>
      <c r="B276" s="6"/>
      <c r="C276" s="4" t="s">
        <v>105</v>
      </c>
      <c r="D276" s="5">
        <v>2</v>
      </c>
      <c r="E276" s="5">
        <v>0</v>
      </c>
      <c r="F276" s="5">
        <f t="shared" si="11"/>
        <v>2</v>
      </c>
    </row>
    <row r="277" spans="1:6" ht="12" customHeight="1">
      <c r="A277" s="6"/>
      <c r="B277" s="6"/>
      <c r="C277" s="4" t="s">
        <v>106</v>
      </c>
      <c r="D277" s="5">
        <v>11</v>
      </c>
      <c r="E277" s="5">
        <v>28</v>
      </c>
      <c r="F277" s="5">
        <f t="shared" si="11"/>
        <v>39</v>
      </c>
    </row>
    <row r="278" spans="1:6" ht="12" customHeight="1">
      <c r="A278" s="6"/>
      <c r="B278" s="6" t="s">
        <v>58</v>
      </c>
      <c r="C278" s="6"/>
      <c r="D278" s="5">
        <f>SUM(D279:D283)</f>
        <v>10</v>
      </c>
      <c r="E278" s="5">
        <f>SUM(E279:E283)</f>
        <v>42</v>
      </c>
      <c r="F278" s="5">
        <f t="shared" si="11"/>
        <v>52</v>
      </c>
    </row>
    <row r="279" spans="1:6" ht="12" customHeight="1">
      <c r="A279" s="6"/>
      <c r="B279" s="6"/>
      <c r="C279" s="4" t="s">
        <v>101</v>
      </c>
      <c r="D279" s="5">
        <v>7</v>
      </c>
      <c r="E279" s="5">
        <v>23</v>
      </c>
      <c r="F279" s="5">
        <f t="shared" si="11"/>
        <v>30</v>
      </c>
    </row>
    <row r="280" spans="1:6" ht="12" customHeight="1">
      <c r="A280" s="6"/>
      <c r="B280" s="6"/>
      <c r="C280" s="4" t="s">
        <v>102</v>
      </c>
      <c r="D280" s="5">
        <v>3</v>
      </c>
      <c r="E280" s="5">
        <v>14</v>
      </c>
      <c r="F280" s="5">
        <f t="shared" si="11"/>
        <v>17</v>
      </c>
    </row>
    <row r="281" spans="1:6" ht="12" customHeight="1">
      <c r="A281" s="6"/>
      <c r="B281" s="6"/>
      <c r="C281" s="4" t="s">
        <v>105</v>
      </c>
      <c r="D281" s="5">
        <v>0</v>
      </c>
      <c r="E281" s="5">
        <v>2</v>
      </c>
      <c r="F281" s="5">
        <f t="shared" si="11"/>
        <v>2</v>
      </c>
    </row>
    <row r="282" spans="1:6" ht="12" customHeight="1">
      <c r="A282" s="6"/>
      <c r="B282" s="6"/>
      <c r="C282" s="4" t="s">
        <v>103</v>
      </c>
      <c r="D282" s="5">
        <v>0</v>
      </c>
      <c r="E282" s="5">
        <v>1</v>
      </c>
      <c r="F282" s="5">
        <f t="shared" si="11"/>
        <v>1</v>
      </c>
    </row>
    <row r="283" spans="1:6" ht="12" customHeight="1">
      <c r="A283" s="6"/>
      <c r="B283" s="6"/>
      <c r="C283" s="4" t="s">
        <v>106</v>
      </c>
      <c r="D283" s="5">
        <v>0</v>
      </c>
      <c r="E283" s="5">
        <v>2</v>
      </c>
      <c r="F283" s="5">
        <f t="shared" si="11"/>
        <v>2</v>
      </c>
    </row>
    <row r="284" spans="2:6" ht="12" customHeight="1">
      <c r="B284" s="6" t="s">
        <v>76</v>
      </c>
      <c r="C284" s="6"/>
      <c r="D284" s="5">
        <f>SUM(D285:D289)</f>
        <v>20</v>
      </c>
      <c r="E284" s="5">
        <f>SUM(E285:E289)</f>
        <v>9</v>
      </c>
      <c r="F284" s="5">
        <f aca="true" t="shared" si="12" ref="F284:F303">SUM(D284:E284)</f>
        <v>29</v>
      </c>
    </row>
    <row r="285" spans="2:6" ht="12" customHeight="1">
      <c r="B285" s="6"/>
      <c r="C285" s="4" t="s">
        <v>102</v>
      </c>
      <c r="D285" s="5">
        <v>13</v>
      </c>
      <c r="E285" s="5">
        <v>5</v>
      </c>
      <c r="F285" s="5">
        <f t="shared" si="12"/>
        <v>18</v>
      </c>
    </row>
    <row r="286" spans="2:6" ht="12" customHeight="1">
      <c r="B286" s="6"/>
      <c r="C286" s="4" t="s">
        <v>101</v>
      </c>
      <c r="D286" s="5">
        <v>4</v>
      </c>
      <c r="E286" s="5">
        <v>3</v>
      </c>
      <c r="F286" s="5">
        <f t="shared" si="12"/>
        <v>7</v>
      </c>
    </row>
    <row r="287" spans="2:6" ht="12" customHeight="1">
      <c r="B287" s="6"/>
      <c r="C287" s="4" t="s">
        <v>104</v>
      </c>
      <c r="D287" s="5">
        <v>1</v>
      </c>
      <c r="E287" s="5">
        <v>0</v>
      </c>
      <c r="F287" s="5">
        <f t="shared" si="12"/>
        <v>1</v>
      </c>
    </row>
    <row r="288" spans="2:6" ht="12" customHeight="1">
      <c r="B288" s="6"/>
      <c r="C288" s="4" t="s">
        <v>105</v>
      </c>
      <c r="D288" s="5">
        <v>1</v>
      </c>
      <c r="E288" s="5">
        <v>0</v>
      </c>
      <c r="F288" s="5">
        <f t="shared" si="12"/>
        <v>1</v>
      </c>
    </row>
    <row r="289" spans="2:6" ht="12" customHeight="1">
      <c r="B289" s="6"/>
      <c r="C289" s="4" t="s">
        <v>106</v>
      </c>
      <c r="D289" s="5">
        <v>1</v>
      </c>
      <c r="E289" s="5">
        <v>1</v>
      </c>
      <c r="F289" s="5">
        <f t="shared" si="12"/>
        <v>2</v>
      </c>
    </row>
    <row r="290" spans="2:6" ht="12" customHeight="1">
      <c r="B290" s="6" t="s">
        <v>22</v>
      </c>
      <c r="C290" s="6"/>
      <c r="D290" s="5">
        <f>SUM(D291:D295)</f>
        <v>9</v>
      </c>
      <c r="E290" s="5">
        <f>SUM(E291:E295)</f>
        <v>16</v>
      </c>
      <c r="F290" s="5">
        <f t="shared" si="12"/>
        <v>25</v>
      </c>
    </row>
    <row r="291" spans="2:6" ht="12" customHeight="1">
      <c r="B291" s="6"/>
      <c r="C291" s="4" t="s">
        <v>104</v>
      </c>
      <c r="D291" s="5">
        <v>3</v>
      </c>
      <c r="E291" s="5">
        <v>6</v>
      </c>
      <c r="F291" s="5">
        <f t="shared" si="12"/>
        <v>9</v>
      </c>
    </row>
    <row r="292" spans="2:6" ht="12" customHeight="1">
      <c r="B292" s="6"/>
      <c r="C292" s="4" t="s">
        <v>101</v>
      </c>
      <c r="D292" s="5">
        <v>1</v>
      </c>
      <c r="E292" s="5">
        <v>4</v>
      </c>
      <c r="F292" s="5">
        <f t="shared" si="12"/>
        <v>5</v>
      </c>
    </row>
    <row r="293" spans="2:6" ht="12" customHeight="1">
      <c r="B293" s="6"/>
      <c r="C293" s="4" t="s">
        <v>102</v>
      </c>
      <c r="D293" s="5">
        <v>3</v>
      </c>
      <c r="E293" s="5">
        <v>2</v>
      </c>
      <c r="F293" s="5">
        <f t="shared" si="12"/>
        <v>5</v>
      </c>
    </row>
    <row r="294" spans="2:6" ht="12" customHeight="1">
      <c r="B294" s="6"/>
      <c r="C294" s="4" t="s">
        <v>105</v>
      </c>
      <c r="D294" s="5">
        <v>1</v>
      </c>
      <c r="E294" s="5">
        <v>3</v>
      </c>
      <c r="F294" s="5">
        <f t="shared" si="12"/>
        <v>4</v>
      </c>
    </row>
    <row r="295" spans="2:6" ht="12" customHeight="1">
      <c r="B295" s="6"/>
      <c r="C295" s="4" t="s">
        <v>106</v>
      </c>
      <c r="D295" s="5">
        <v>1</v>
      </c>
      <c r="E295" s="5">
        <v>1</v>
      </c>
      <c r="F295" s="5">
        <f t="shared" si="12"/>
        <v>2</v>
      </c>
    </row>
    <row r="296" spans="1:6" ht="12" customHeight="1">
      <c r="A296" s="6"/>
      <c r="B296" s="6" t="s">
        <v>82</v>
      </c>
      <c r="C296" s="6"/>
      <c r="D296" s="5">
        <f>SUM(D297:D298)</f>
        <v>8</v>
      </c>
      <c r="E296" s="5">
        <f>SUM(E297:E298)</f>
        <v>3</v>
      </c>
      <c r="F296" s="5">
        <f t="shared" si="12"/>
        <v>11</v>
      </c>
    </row>
    <row r="297" spans="1:6" ht="12" customHeight="1">
      <c r="A297" s="6"/>
      <c r="B297" s="6"/>
      <c r="C297" s="4" t="s">
        <v>102</v>
      </c>
      <c r="D297" s="5">
        <v>7</v>
      </c>
      <c r="E297" s="5">
        <v>2</v>
      </c>
      <c r="F297" s="5">
        <f t="shared" si="12"/>
        <v>9</v>
      </c>
    </row>
    <row r="298" spans="1:6" ht="12" customHeight="1">
      <c r="A298" s="6"/>
      <c r="B298" s="6"/>
      <c r="C298" s="4" t="s">
        <v>101</v>
      </c>
      <c r="D298" s="5">
        <v>1</v>
      </c>
      <c r="E298" s="5">
        <v>1</v>
      </c>
      <c r="F298" s="5">
        <f t="shared" si="12"/>
        <v>2</v>
      </c>
    </row>
    <row r="299" spans="1:6" ht="12" customHeight="1">
      <c r="A299" s="6"/>
      <c r="B299" s="6" t="s">
        <v>84</v>
      </c>
      <c r="C299" s="6"/>
      <c r="D299" s="5">
        <f>SUM(D300:D303)</f>
        <v>6</v>
      </c>
      <c r="E299" s="5">
        <f>SUM(E300:E303)</f>
        <v>11</v>
      </c>
      <c r="F299" s="5">
        <f t="shared" si="12"/>
        <v>17</v>
      </c>
    </row>
    <row r="300" spans="1:6" ht="12" customHeight="1">
      <c r="A300" s="6"/>
      <c r="B300" s="6"/>
      <c r="C300" s="4" t="s">
        <v>102</v>
      </c>
      <c r="D300" s="5">
        <v>4</v>
      </c>
      <c r="E300" s="5">
        <v>4</v>
      </c>
      <c r="F300" s="5">
        <f t="shared" si="12"/>
        <v>8</v>
      </c>
    </row>
    <row r="301" spans="1:6" ht="12" customHeight="1">
      <c r="A301" s="6"/>
      <c r="B301" s="6"/>
      <c r="C301" s="4" t="s">
        <v>101</v>
      </c>
      <c r="D301" s="5">
        <v>1</v>
      </c>
      <c r="E301" s="5">
        <v>5</v>
      </c>
      <c r="F301" s="5">
        <f t="shared" si="12"/>
        <v>6</v>
      </c>
    </row>
    <row r="302" spans="1:6" ht="12" customHeight="1">
      <c r="A302" s="6"/>
      <c r="B302" s="6"/>
      <c r="C302" s="4" t="s">
        <v>104</v>
      </c>
      <c r="D302" s="5">
        <v>1</v>
      </c>
      <c r="E302" s="5">
        <v>1</v>
      </c>
      <c r="F302" s="5">
        <f t="shared" si="12"/>
        <v>2</v>
      </c>
    </row>
    <row r="303" spans="1:6" ht="12" customHeight="1">
      <c r="A303" s="6"/>
      <c r="B303" s="6"/>
      <c r="C303" s="4" t="s">
        <v>106</v>
      </c>
      <c r="D303" s="5">
        <v>0</v>
      </c>
      <c r="E303" s="5">
        <v>1</v>
      </c>
      <c r="F303" s="5">
        <f t="shared" si="12"/>
        <v>1</v>
      </c>
    </row>
    <row r="304" ht="12" customHeight="1">
      <c r="A304" s="6"/>
    </row>
    <row r="305" spans="1:3" ht="12" customHeight="1">
      <c r="A305" s="6"/>
      <c r="B305" s="4" t="s">
        <v>130</v>
      </c>
      <c r="C305" s="6"/>
    </row>
    <row r="306" spans="1:6" ht="12" customHeight="1">
      <c r="A306" s="6"/>
      <c r="B306" s="6" t="s">
        <v>90</v>
      </c>
      <c r="C306" s="6"/>
      <c r="D306" s="5">
        <f>SUM(D307:D309)</f>
        <v>20</v>
      </c>
      <c r="E306" s="5">
        <f>SUM(E307:E309)</f>
        <v>4</v>
      </c>
      <c r="F306" s="5">
        <f>SUM(D306:E306)</f>
        <v>24</v>
      </c>
    </row>
    <row r="307" spans="1:6" ht="12" customHeight="1">
      <c r="A307" s="6"/>
      <c r="B307" s="6"/>
      <c r="C307" s="4" t="s">
        <v>102</v>
      </c>
      <c r="D307" s="5">
        <v>14</v>
      </c>
      <c r="E307" s="5">
        <v>3</v>
      </c>
      <c r="F307" s="5">
        <f>SUM(D307:E307)</f>
        <v>17</v>
      </c>
    </row>
    <row r="308" spans="1:6" ht="12" customHeight="1">
      <c r="A308" s="6"/>
      <c r="B308" s="6"/>
      <c r="C308" s="4" t="s">
        <v>105</v>
      </c>
      <c r="D308" s="5">
        <v>4</v>
      </c>
      <c r="E308" s="5">
        <v>1</v>
      </c>
      <c r="F308" s="5">
        <f>SUM(D308:E308)</f>
        <v>5</v>
      </c>
    </row>
    <row r="309" spans="1:6" ht="12" customHeight="1">
      <c r="A309" s="6"/>
      <c r="B309" s="6"/>
      <c r="C309" s="4" t="s">
        <v>106</v>
      </c>
      <c r="D309" s="5">
        <v>2</v>
      </c>
      <c r="E309" s="5">
        <v>0</v>
      </c>
      <c r="F309" s="5">
        <f>SUM(D309:E309)</f>
        <v>2</v>
      </c>
    </row>
    <row r="310" spans="1:6" ht="12" customHeight="1">
      <c r="A310" s="6"/>
      <c r="B310" s="6" t="s">
        <v>85</v>
      </c>
      <c r="C310" s="6"/>
      <c r="D310" s="5">
        <f>SUM(D311:D314)</f>
        <v>1</v>
      </c>
      <c r="E310" s="5">
        <f>SUM(E311:E314)</f>
        <v>9</v>
      </c>
      <c r="F310" s="5">
        <f>SUM(D310:E310)</f>
        <v>10</v>
      </c>
    </row>
    <row r="311" spans="1:6" ht="12" customHeight="1">
      <c r="A311" s="6"/>
      <c r="B311" s="6"/>
      <c r="C311" s="4" t="s">
        <v>102</v>
      </c>
      <c r="D311" s="5">
        <v>1</v>
      </c>
      <c r="E311" s="5">
        <v>3</v>
      </c>
      <c r="F311" s="5">
        <f aca="true" t="shared" si="13" ref="F311:F328">SUM(D311:E311)</f>
        <v>4</v>
      </c>
    </row>
    <row r="312" spans="1:6" ht="12" customHeight="1">
      <c r="A312" s="6"/>
      <c r="B312" s="6"/>
      <c r="C312" s="4" t="s">
        <v>101</v>
      </c>
      <c r="D312" s="5">
        <v>0</v>
      </c>
      <c r="E312" s="5">
        <v>2</v>
      </c>
      <c r="F312" s="5">
        <f t="shared" si="13"/>
        <v>2</v>
      </c>
    </row>
    <row r="313" spans="1:6" ht="12" customHeight="1">
      <c r="A313" s="6"/>
      <c r="B313" s="6"/>
      <c r="C313" s="4" t="s">
        <v>105</v>
      </c>
      <c r="D313" s="5">
        <v>0</v>
      </c>
      <c r="E313" s="5">
        <v>1</v>
      </c>
      <c r="F313" s="5">
        <f t="shared" si="13"/>
        <v>1</v>
      </c>
    </row>
    <row r="314" spans="1:6" ht="12" customHeight="1">
      <c r="A314" s="6"/>
      <c r="B314" s="6"/>
      <c r="C314" s="4" t="s">
        <v>106</v>
      </c>
      <c r="D314" s="5">
        <v>0</v>
      </c>
      <c r="E314" s="5">
        <v>3</v>
      </c>
      <c r="F314" s="5">
        <f t="shared" si="13"/>
        <v>3</v>
      </c>
    </row>
    <row r="315" spans="1:6" ht="12" customHeight="1">
      <c r="A315" s="6"/>
      <c r="B315" s="6" t="s">
        <v>23</v>
      </c>
      <c r="C315" s="6"/>
      <c r="D315" s="5">
        <f>SUM(D316:D322)</f>
        <v>34</v>
      </c>
      <c r="E315" s="5">
        <f>SUM(E316:E322)</f>
        <v>23</v>
      </c>
      <c r="F315" s="5">
        <f t="shared" si="13"/>
        <v>57</v>
      </c>
    </row>
    <row r="316" spans="1:6" ht="12" customHeight="1">
      <c r="A316" s="6"/>
      <c r="B316" s="6"/>
      <c r="C316" s="4" t="s">
        <v>102</v>
      </c>
      <c r="D316" s="6">
        <v>18</v>
      </c>
      <c r="E316" s="6">
        <v>9</v>
      </c>
      <c r="F316" s="5">
        <f t="shared" si="13"/>
        <v>27</v>
      </c>
    </row>
    <row r="317" spans="1:6" ht="12" customHeight="1">
      <c r="A317" s="6"/>
      <c r="B317" s="6"/>
      <c r="C317" s="4" t="s">
        <v>101</v>
      </c>
      <c r="D317" s="6">
        <v>1</v>
      </c>
      <c r="E317" s="6">
        <v>8</v>
      </c>
      <c r="F317" s="5">
        <f t="shared" si="13"/>
        <v>9</v>
      </c>
    </row>
    <row r="318" spans="1:6" ht="12" customHeight="1">
      <c r="A318" s="6"/>
      <c r="B318" s="6"/>
      <c r="C318" s="4" t="s">
        <v>106</v>
      </c>
      <c r="D318" s="6">
        <v>4</v>
      </c>
      <c r="E318" s="6">
        <v>4</v>
      </c>
      <c r="F318" s="5">
        <f t="shared" si="13"/>
        <v>8</v>
      </c>
    </row>
    <row r="319" spans="1:6" ht="12" customHeight="1">
      <c r="A319" s="6"/>
      <c r="B319" s="6"/>
      <c r="C319" s="4" t="s">
        <v>105</v>
      </c>
      <c r="D319" s="6">
        <v>5</v>
      </c>
      <c r="E319" s="6">
        <v>2</v>
      </c>
      <c r="F319" s="5">
        <f t="shared" si="13"/>
        <v>7</v>
      </c>
    </row>
    <row r="320" spans="1:6" ht="12" customHeight="1">
      <c r="A320" s="6"/>
      <c r="B320" s="6"/>
      <c r="C320" s="4" t="s">
        <v>104</v>
      </c>
      <c r="D320" s="6">
        <v>4</v>
      </c>
      <c r="E320" s="6">
        <v>0</v>
      </c>
      <c r="F320" s="5">
        <f t="shared" si="13"/>
        <v>4</v>
      </c>
    </row>
    <row r="321" spans="1:6" ht="12" customHeight="1">
      <c r="A321" s="6"/>
      <c r="B321" s="6"/>
      <c r="C321" s="4" t="s">
        <v>107</v>
      </c>
      <c r="D321" s="6">
        <v>1</v>
      </c>
      <c r="E321" s="6">
        <v>0</v>
      </c>
      <c r="F321" s="5">
        <f t="shared" si="13"/>
        <v>1</v>
      </c>
    </row>
    <row r="322" spans="1:6" ht="12" customHeight="1">
      <c r="A322" s="6"/>
      <c r="B322" s="6"/>
      <c r="C322" s="4" t="s">
        <v>108</v>
      </c>
      <c r="D322" s="6">
        <v>1</v>
      </c>
      <c r="E322" s="6">
        <v>0</v>
      </c>
      <c r="F322" s="5">
        <f t="shared" si="13"/>
        <v>1</v>
      </c>
    </row>
    <row r="323" spans="1:6" ht="12" customHeight="1">
      <c r="A323" s="6"/>
      <c r="B323" s="6" t="s">
        <v>88</v>
      </c>
      <c r="C323" s="6"/>
      <c r="D323" s="5">
        <f>SUM(D324:D328)</f>
        <v>13</v>
      </c>
      <c r="E323" s="5">
        <f>SUM(E324:E328)</f>
        <v>148</v>
      </c>
      <c r="F323" s="5">
        <f t="shared" si="13"/>
        <v>161</v>
      </c>
    </row>
    <row r="324" spans="1:6" ht="12" customHeight="1">
      <c r="A324" s="6"/>
      <c r="B324" s="6"/>
      <c r="C324" s="4" t="s">
        <v>101</v>
      </c>
      <c r="D324" s="5">
        <v>3</v>
      </c>
      <c r="E324" s="5">
        <v>93</v>
      </c>
      <c r="F324" s="5">
        <f t="shared" si="13"/>
        <v>96</v>
      </c>
    </row>
    <row r="325" spans="1:6" ht="12" customHeight="1">
      <c r="A325" s="6"/>
      <c r="B325" s="6"/>
      <c r="C325" s="4" t="s">
        <v>102</v>
      </c>
      <c r="D325" s="5">
        <v>7</v>
      </c>
      <c r="E325" s="5">
        <v>26</v>
      </c>
      <c r="F325" s="5">
        <f t="shared" si="13"/>
        <v>33</v>
      </c>
    </row>
    <row r="326" spans="1:6" ht="12" customHeight="1">
      <c r="A326" s="6"/>
      <c r="B326" s="6"/>
      <c r="C326" s="4" t="s">
        <v>105</v>
      </c>
      <c r="D326" s="5">
        <v>2</v>
      </c>
      <c r="E326" s="5">
        <v>13</v>
      </c>
      <c r="F326" s="5">
        <f t="shared" si="13"/>
        <v>15</v>
      </c>
    </row>
    <row r="327" spans="1:6" ht="12" customHeight="1">
      <c r="A327" s="6"/>
      <c r="B327" s="6"/>
      <c r="C327" s="4" t="s">
        <v>104</v>
      </c>
      <c r="D327" s="5">
        <v>0</v>
      </c>
      <c r="E327" s="5">
        <v>12</v>
      </c>
      <c r="F327" s="5">
        <f t="shared" si="13"/>
        <v>12</v>
      </c>
    </row>
    <row r="328" spans="1:6" ht="12" customHeight="1">
      <c r="A328" s="6"/>
      <c r="B328" s="6"/>
      <c r="C328" s="4" t="s">
        <v>106</v>
      </c>
      <c r="D328" s="5">
        <v>1</v>
      </c>
      <c r="E328" s="5">
        <v>4</v>
      </c>
      <c r="F328" s="5">
        <f t="shared" si="13"/>
        <v>5</v>
      </c>
    </row>
    <row r="329" spans="2:6" ht="12" customHeight="1">
      <c r="B329" s="6" t="s">
        <v>67</v>
      </c>
      <c r="C329" s="6"/>
      <c r="D329" s="5">
        <f>SUM(D330:D332)</f>
        <v>18</v>
      </c>
      <c r="E329" s="5">
        <f>SUM(E330:E332)</f>
        <v>33</v>
      </c>
      <c r="F329" s="5">
        <f aca="true" t="shared" si="14" ref="F329:F336">SUM(D329:E329)</f>
        <v>51</v>
      </c>
    </row>
    <row r="330" spans="2:6" ht="12" customHeight="1">
      <c r="B330" s="6"/>
      <c r="C330" s="4" t="s">
        <v>102</v>
      </c>
      <c r="D330" s="5">
        <v>9</v>
      </c>
      <c r="E330" s="5">
        <v>15</v>
      </c>
      <c r="F330" s="5">
        <f t="shared" si="14"/>
        <v>24</v>
      </c>
    </row>
    <row r="331" spans="2:6" ht="12" customHeight="1">
      <c r="B331" s="6"/>
      <c r="C331" s="4" t="s">
        <v>101</v>
      </c>
      <c r="D331" s="5">
        <v>6</v>
      </c>
      <c r="E331" s="5">
        <v>17</v>
      </c>
      <c r="F331" s="5">
        <f t="shared" si="14"/>
        <v>23</v>
      </c>
    </row>
    <row r="332" spans="2:6" ht="12" customHeight="1">
      <c r="B332" s="6"/>
      <c r="C332" s="4" t="s">
        <v>105</v>
      </c>
      <c r="D332" s="5">
        <v>3</v>
      </c>
      <c r="E332" s="5">
        <v>1</v>
      </c>
      <c r="F332" s="5">
        <f t="shared" si="14"/>
        <v>4</v>
      </c>
    </row>
    <row r="333" spans="1:6" ht="12" customHeight="1">
      <c r="A333" s="6"/>
      <c r="B333" s="6" t="s">
        <v>68</v>
      </c>
      <c r="C333" s="6"/>
      <c r="D333" s="20">
        <f>SUM(D334:D336)</f>
        <v>5</v>
      </c>
      <c r="E333" s="20">
        <f>SUM(E334:E336)</f>
        <v>13</v>
      </c>
      <c r="F333" s="5">
        <f t="shared" si="14"/>
        <v>18</v>
      </c>
    </row>
    <row r="334" spans="2:6" ht="12" customHeight="1">
      <c r="B334" s="6"/>
      <c r="C334" s="4" t="s">
        <v>102</v>
      </c>
      <c r="D334" s="19">
        <v>5</v>
      </c>
      <c r="E334" s="19">
        <v>7</v>
      </c>
      <c r="F334" s="5">
        <f t="shared" si="14"/>
        <v>12</v>
      </c>
    </row>
    <row r="335" spans="2:6" ht="12" customHeight="1">
      <c r="B335" s="6"/>
      <c r="C335" s="4" t="s">
        <v>101</v>
      </c>
      <c r="D335" s="19">
        <v>0</v>
      </c>
      <c r="E335" s="19">
        <v>4</v>
      </c>
      <c r="F335" s="5">
        <f t="shared" si="14"/>
        <v>4</v>
      </c>
    </row>
    <row r="336" spans="2:6" ht="12" customHeight="1">
      <c r="B336" s="6"/>
      <c r="C336" s="4" t="s">
        <v>105</v>
      </c>
      <c r="D336" s="19">
        <v>0</v>
      </c>
      <c r="E336" s="19">
        <v>2</v>
      </c>
      <c r="F336" s="5">
        <f t="shared" si="14"/>
        <v>2</v>
      </c>
    </row>
    <row r="337" spans="2:6" ht="12" customHeight="1">
      <c r="B337" s="6"/>
      <c r="C337" s="4"/>
      <c r="D337" s="19"/>
      <c r="E337" s="19"/>
      <c r="F337" s="19"/>
    </row>
    <row r="338" spans="1:6" ht="12" customHeight="1">
      <c r="A338" s="4" t="s">
        <v>100</v>
      </c>
      <c r="B338" s="6"/>
      <c r="C338" s="6"/>
      <c r="D338" s="19">
        <f>SUM(D339,D341,D347,D353,D357,D365,D371,D381,D375,D386,D390,D393,D395,D399,D401)</f>
        <v>660</v>
      </c>
      <c r="E338" s="19">
        <f>SUM(E339,E341,E347,E353,E357,E365,E371,E381,E375,E386,E390,E393,E395,E399,E401)</f>
        <v>552</v>
      </c>
      <c r="F338" s="20">
        <f aca="true" t="shared" si="15" ref="F338:F345">SUM(D338:E338)</f>
        <v>1212</v>
      </c>
    </row>
    <row r="339" spans="2:6" s="46" customFormat="1" ht="12" customHeight="1">
      <c r="B339" s="45" t="s">
        <v>52</v>
      </c>
      <c r="C339" s="45"/>
      <c r="D339" s="45">
        <f>SUM(D340)</f>
        <v>28</v>
      </c>
      <c r="E339" s="45">
        <f>SUM(E340)</f>
        <v>11</v>
      </c>
      <c r="F339" s="5">
        <f t="shared" si="15"/>
        <v>39</v>
      </c>
    </row>
    <row r="340" spans="2:6" s="46" customFormat="1" ht="12" customHeight="1">
      <c r="B340" s="45"/>
      <c r="C340" s="4" t="s">
        <v>102</v>
      </c>
      <c r="D340" s="45">
        <v>28</v>
      </c>
      <c r="E340" s="45">
        <v>11</v>
      </c>
      <c r="F340" s="5">
        <f t="shared" si="15"/>
        <v>39</v>
      </c>
    </row>
    <row r="341" spans="2:6" s="46" customFormat="1" ht="12" customHeight="1">
      <c r="B341" s="45" t="s">
        <v>24</v>
      </c>
      <c r="C341" s="45"/>
      <c r="D341" s="45">
        <f>SUM(D342:D346)</f>
        <v>21</v>
      </c>
      <c r="E341" s="45">
        <f>SUM(E342:E346)</f>
        <v>49</v>
      </c>
      <c r="F341" s="5">
        <f t="shared" si="15"/>
        <v>70</v>
      </c>
    </row>
    <row r="342" spans="2:6" s="46" customFormat="1" ht="12" customHeight="1">
      <c r="B342" s="45"/>
      <c r="C342" s="47" t="s">
        <v>102</v>
      </c>
      <c r="D342" s="45">
        <v>14</v>
      </c>
      <c r="E342" s="45">
        <v>37</v>
      </c>
      <c r="F342" s="5">
        <f t="shared" si="15"/>
        <v>51</v>
      </c>
    </row>
    <row r="343" spans="2:6" s="46" customFormat="1" ht="12" customHeight="1">
      <c r="B343" s="45"/>
      <c r="C343" s="47" t="s">
        <v>105</v>
      </c>
      <c r="D343" s="45">
        <v>7</v>
      </c>
      <c r="E343" s="45">
        <v>7</v>
      </c>
      <c r="F343" s="5">
        <f t="shared" si="15"/>
        <v>14</v>
      </c>
    </row>
    <row r="344" spans="2:6" s="46" customFormat="1" ht="12" customHeight="1">
      <c r="B344" s="45"/>
      <c r="C344" s="47" t="s">
        <v>114</v>
      </c>
      <c r="D344" s="45">
        <v>0</v>
      </c>
      <c r="E344" s="45">
        <v>1</v>
      </c>
      <c r="F344" s="5">
        <f t="shared" si="15"/>
        <v>1</v>
      </c>
    </row>
    <row r="345" spans="2:6" s="46" customFormat="1" ht="12" customHeight="1">
      <c r="B345" s="45"/>
      <c r="C345" s="47" t="s">
        <v>103</v>
      </c>
      <c r="D345" s="45">
        <v>0</v>
      </c>
      <c r="E345" s="45">
        <v>1</v>
      </c>
      <c r="F345" s="5">
        <f t="shared" si="15"/>
        <v>1</v>
      </c>
    </row>
    <row r="346" spans="2:6" s="46" customFormat="1" ht="12" customHeight="1">
      <c r="B346" s="45"/>
      <c r="C346" s="47" t="s">
        <v>106</v>
      </c>
      <c r="D346" s="45">
        <v>0</v>
      </c>
      <c r="E346" s="45">
        <v>3</v>
      </c>
      <c r="F346" s="5">
        <f aca="true" t="shared" si="16" ref="F346:F356">SUM(D346:E346)</f>
        <v>3</v>
      </c>
    </row>
    <row r="347" spans="2:6" s="46" customFormat="1" ht="12" customHeight="1">
      <c r="B347" s="45" t="s">
        <v>74</v>
      </c>
      <c r="C347" s="45"/>
      <c r="D347" s="45">
        <f>SUM(D348:D352)</f>
        <v>292</v>
      </c>
      <c r="E347" s="45">
        <f>SUM(E348:E352)</f>
        <v>270</v>
      </c>
      <c r="F347" s="5">
        <f t="shared" si="16"/>
        <v>562</v>
      </c>
    </row>
    <row r="348" spans="2:6" s="46" customFormat="1" ht="12" customHeight="1">
      <c r="B348" s="45"/>
      <c r="C348" s="68" t="s">
        <v>102</v>
      </c>
      <c r="D348" s="67">
        <v>247</v>
      </c>
      <c r="E348" s="67">
        <v>201</v>
      </c>
      <c r="F348" s="5">
        <f t="shared" si="16"/>
        <v>448</v>
      </c>
    </row>
    <row r="349" spans="2:6" s="46" customFormat="1" ht="12" customHeight="1">
      <c r="B349" s="45"/>
      <c r="C349" s="68" t="s">
        <v>104</v>
      </c>
      <c r="D349" s="67">
        <v>31</v>
      </c>
      <c r="E349" s="67">
        <v>46</v>
      </c>
      <c r="F349" s="5">
        <f t="shared" si="16"/>
        <v>77</v>
      </c>
    </row>
    <row r="350" spans="2:6" s="46" customFormat="1" ht="12" customHeight="1">
      <c r="B350" s="45"/>
      <c r="C350" s="68" t="s">
        <v>101</v>
      </c>
      <c r="D350" s="67">
        <v>9</v>
      </c>
      <c r="E350" s="67">
        <v>22</v>
      </c>
      <c r="F350" s="5">
        <f t="shared" si="16"/>
        <v>31</v>
      </c>
    </row>
    <row r="351" spans="2:6" s="46" customFormat="1" ht="12" customHeight="1">
      <c r="B351" s="45"/>
      <c r="C351" s="68" t="s">
        <v>105</v>
      </c>
      <c r="D351" s="67">
        <v>5</v>
      </c>
      <c r="E351" s="67">
        <v>0</v>
      </c>
      <c r="F351" s="5">
        <f t="shared" si="16"/>
        <v>5</v>
      </c>
    </row>
    <row r="352" spans="2:6" s="46" customFormat="1" ht="12" customHeight="1">
      <c r="B352" s="45"/>
      <c r="C352" s="68" t="s">
        <v>106</v>
      </c>
      <c r="D352" s="67">
        <v>0</v>
      </c>
      <c r="E352" s="67">
        <v>1</v>
      </c>
      <c r="F352" s="5">
        <f t="shared" si="16"/>
        <v>1</v>
      </c>
    </row>
    <row r="353" spans="2:6" s="46" customFormat="1" ht="12" customHeight="1">
      <c r="B353" s="45" t="s">
        <v>54</v>
      </c>
      <c r="C353" s="45"/>
      <c r="D353" s="45">
        <f>SUM(D354:D356)</f>
        <v>6</v>
      </c>
      <c r="E353" s="45">
        <f>SUM(E354:E356)</f>
        <v>1</v>
      </c>
      <c r="F353" s="5">
        <f t="shared" si="16"/>
        <v>7</v>
      </c>
    </row>
    <row r="354" spans="2:6" s="46" customFormat="1" ht="12" customHeight="1">
      <c r="B354" s="45"/>
      <c r="C354" s="45" t="s">
        <v>102</v>
      </c>
      <c r="D354" s="45">
        <v>3</v>
      </c>
      <c r="E354" s="45">
        <v>1</v>
      </c>
      <c r="F354" s="5">
        <f t="shared" si="16"/>
        <v>4</v>
      </c>
    </row>
    <row r="355" spans="2:6" s="46" customFormat="1" ht="12" customHeight="1">
      <c r="B355" s="45"/>
      <c r="C355" s="45" t="s">
        <v>105</v>
      </c>
      <c r="D355" s="45">
        <v>2</v>
      </c>
      <c r="E355" s="45">
        <v>0</v>
      </c>
      <c r="F355" s="5">
        <f t="shared" si="16"/>
        <v>2</v>
      </c>
    </row>
    <row r="356" spans="2:6" s="46" customFormat="1" ht="12" customHeight="1">
      <c r="B356" s="45"/>
      <c r="C356" s="45" t="s">
        <v>106</v>
      </c>
      <c r="D356" s="45">
        <v>1</v>
      </c>
      <c r="E356" s="45">
        <v>0</v>
      </c>
      <c r="F356" s="5">
        <f t="shared" si="16"/>
        <v>1</v>
      </c>
    </row>
    <row r="357" spans="2:6" s="46" customFormat="1" ht="12" customHeight="1">
      <c r="B357" s="45" t="s">
        <v>76</v>
      </c>
      <c r="C357" s="45"/>
      <c r="D357" s="45">
        <f>SUM(D358:D362)</f>
        <v>30</v>
      </c>
      <c r="E357" s="45">
        <f>SUM(E358:E362)</f>
        <v>23</v>
      </c>
      <c r="F357" s="5">
        <f aca="true" t="shared" si="17" ref="F357:F362">SUM(D357:E357)</f>
        <v>53</v>
      </c>
    </row>
    <row r="358" spans="2:6" s="46" customFormat="1" ht="12" customHeight="1">
      <c r="B358" s="45"/>
      <c r="C358" s="47" t="s">
        <v>102</v>
      </c>
      <c r="D358" s="45">
        <v>22</v>
      </c>
      <c r="E358" s="45">
        <v>15</v>
      </c>
      <c r="F358" s="5">
        <f t="shared" si="17"/>
        <v>37</v>
      </c>
    </row>
    <row r="359" spans="2:6" s="46" customFormat="1" ht="12" customHeight="1">
      <c r="B359" s="45"/>
      <c r="C359" s="47" t="s">
        <v>101</v>
      </c>
      <c r="D359" s="45">
        <v>4</v>
      </c>
      <c r="E359" s="45">
        <v>5</v>
      </c>
      <c r="F359" s="5">
        <f t="shared" si="17"/>
        <v>9</v>
      </c>
    </row>
    <row r="360" spans="2:6" s="46" customFormat="1" ht="12" customHeight="1">
      <c r="B360" s="45"/>
      <c r="C360" s="47" t="s">
        <v>104</v>
      </c>
      <c r="D360" s="45">
        <v>2</v>
      </c>
      <c r="E360" s="45">
        <v>3</v>
      </c>
      <c r="F360" s="5">
        <f t="shared" si="17"/>
        <v>5</v>
      </c>
    </row>
    <row r="361" spans="2:6" s="46" customFormat="1" ht="12" customHeight="1">
      <c r="B361" s="45"/>
      <c r="C361" s="47" t="s">
        <v>103</v>
      </c>
      <c r="D361" s="45">
        <v>1</v>
      </c>
      <c r="E361" s="45">
        <v>0</v>
      </c>
      <c r="F361" s="5">
        <f t="shared" si="17"/>
        <v>1</v>
      </c>
    </row>
    <row r="362" spans="2:6" s="46" customFormat="1" ht="12" customHeight="1">
      <c r="B362" s="45"/>
      <c r="C362" s="47" t="s">
        <v>105</v>
      </c>
      <c r="D362" s="45">
        <v>1</v>
      </c>
      <c r="E362" s="45">
        <v>0</v>
      </c>
      <c r="F362" s="5">
        <f t="shared" si="17"/>
        <v>1</v>
      </c>
    </row>
    <row r="363" s="46" customFormat="1" ht="12" customHeight="1"/>
    <row r="364" spans="1:6" s="46" customFormat="1" ht="12" customHeight="1">
      <c r="A364" s="4" t="s">
        <v>131</v>
      </c>
      <c r="B364" s="47"/>
      <c r="C364" s="47"/>
      <c r="D364" s="45"/>
      <c r="E364" s="45"/>
      <c r="F364" s="45"/>
    </row>
    <row r="365" spans="2:6" s="46" customFormat="1" ht="12" customHeight="1">
      <c r="B365" s="47" t="s">
        <v>82</v>
      </c>
      <c r="C365" s="47"/>
      <c r="D365" s="45">
        <f>SUM(D366:D370)</f>
        <v>9</v>
      </c>
      <c r="E365" s="45">
        <f>SUM(E366:E370)</f>
        <v>110</v>
      </c>
      <c r="F365" s="45">
        <f>SUM(F366:F370)</f>
        <v>119</v>
      </c>
    </row>
    <row r="366" spans="2:6" s="46" customFormat="1" ht="12" customHeight="1">
      <c r="B366" s="45"/>
      <c r="C366" s="47" t="s">
        <v>102</v>
      </c>
      <c r="D366" s="45">
        <v>7</v>
      </c>
      <c r="E366" s="45">
        <v>83</v>
      </c>
      <c r="F366" s="5">
        <v>90</v>
      </c>
    </row>
    <row r="367" spans="2:6" s="46" customFormat="1" ht="12" customHeight="1">
      <c r="B367" s="45"/>
      <c r="C367" s="47" t="s">
        <v>101</v>
      </c>
      <c r="D367" s="45">
        <v>1</v>
      </c>
      <c r="E367" s="45">
        <v>16</v>
      </c>
      <c r="F367" s="5">
        <v>17</v>
      </c>
    </row>
    <row r="368" spans="2:6" s="46" customFormat="1" ht="12" customHeight="1">
      <c r="B368" s="45"/>
      <c r="C368" s="47" t="s">
        <v>105</v>
      </c>
      <c r="D368" s="45">
        <v>1</v>
      </c>
      <c r="E368" s="45">
        <v>6</v>
      </c>
      <c r="F368" s="5">
        <v>7</v>
      </c>
    </row>
    <row r="369" spans="2:6" s="46" customFormat="1" ht="12" customHeight="1">
      <c r="B369" s="45"/>
      <c r="C369" s="47" t="s">
        <v>109</v>
      </c>
      <c r="D369" s="45">
        <v>0</v>
      </c>
      <c r="E369" s="45">
        <v>4</v>
      </c>
      <c r="F369" s="5">
        <v>4</v>
      </c>
    </row>
    <row r="370" spans="2:6" s="46" customFormat="1" ht="12" customHeight="1">
      <c r="B370" s="45"/>
      <c r="C370" s="47" t="s">
        <v>106</v>
      </c>
      <c r="D370" s="45">
        <v>0</v>
      </c>
      <c r="E370" s="45">
        <v>1</v>
      </c>
      <c r="F370" s="5">
        <v>1</v>
      </c>
    </row>
    <row r="371" spans="2:6" s="46" customFormat="1" ht="12" customHeight="1">
      <c r="B371" s="45" t="s">
        <v>90</v>
      </c>
      <c r="C371" s="45"/>
      <c r="D371" s="45">
        <f>SUM(D372:D374)</f>
        <v>19</v>
      </c>
      <c r="E371" s="45">
        <f>SUM(E372:E374)</f>
        <v>3</v>
      </c>
      <c r="F371" s="5">
        <f>SUM(D371:E371)</f>
        <v>22</v>
      </c>
    </row>
    <row r="372" spans="2:6" s="46" customFormat="1" ht="12" customHeight="1">
      <c r="B372" s="45"/>
      <c r="C372" s="47" t="s">
        <v>102</v>
      </c>
      <c r="D372" s="45">
        <v>18</v>
      </c>
      <c r="E372" s="45">
        <v>1</v>
      </c>
      <c r="F372" s="5">
        <f>SUM(D372:E372)</f>
        <v>19</v>
      </c>
    </row>
    <row r="373" spans="2:6" s="46" customFormat="1" ht="12" customHeight="1">
      <c r="B373" s="45"/>
      <c r="C373" s="47" t="s">
        <v>105</v>
      </c>
      <c r="D373" s="45">
        <v>1</v>
      </c>
      <c r="E373" s="45">
        <v>1</v>
      </c>
      <c r="F373" s="5">
        <f>SUM(D373:E373)</f>
        <v>2</v>
      </c>
    </row>
    <row r="374" spans="2:6" s="46" customFormat="1" ht="12" customHeight="1">
      <c r="B374" s="45"/>
      <c r="C374" s="47" t="s">
        <v>106</v>
      </c>
      <c r="D374" s="45">
        <v>0</v>
      </c>
      <c r="E374" s="45">
        <v>1</v>
      </c>
      <c r="F374" s="5">
        <f>SUM(D374:E374)</f>
        <v>1</v>
      </c>
    </row>
    <row r="375" spans="2:6" s="46" customFormat="1" ht="12" customHeight="1">
      <c r="B375" s="45" t="s">
        <v>92</v>
      </c>
      <c r="C375" s="45"/>
      <c r="D375" s="45">
        <f>SUM(D376:D380)</f>
        <v>86</v>
      </c>
      <c r="E375" s="45">
        <f>SUM(E376:E380)</f>
        <v>32</v>
      </c>
      <c r="F375" s="5">
        <f aca="true" t="shared" si="18" ref="F375:F385">SUM(D375:E375)</f>
        <v>118</v>
      </c>
    </row>
    <row r="376" spans="2:6" s="46" customFormat="1" ht="12" customHeight="1">
      <c r="B376" s="45"/>
      <c r="C376" s="47" t="s">
        <v>102</v>
      </c>
      <c r="D376" s="45">
        <v>55</v>
      </c>
      <c r="E376" s="45">
        <v>22</v>
      </c>
      <c r="F376" s="5">
        <f t="shared" si="18"/>
        <v>77</v>
      </c>
    </row>
    <row r="377" spans="2:6" s="46" customFormat="1" ht="12" customHeight="1">
      <c r="B377" s="45"/>
      <c r="C377" s="47" t="s">
        <v>104</v>
      </c>
      <c r="D377" s="45">
        <v>16</v>
      </c>
      <c r="E377" s="45">
        <v>6</v>
      </c>
      <c r="F377" s="5">
        <f t="shared" si="18"/>
        <v>22</v>
      </c>
    </row>
    <row r="378" spans="2:6" s="46" customFormat="1" ht="12" customHeight="1">
      <c r="B378" s="45"/>
      <c r="C378" s="47" t="s">
        <v>105</v>
      </c>
      <c r="D378" s="45">
        <v>12</v>
      </c>
      <c r="E378" s="45">
        <v>4</v>
      </c>
      <c r="F378" s="5">
        <f t="shared" si="18"/>
        <v>16</v>
      </c>
    </row>
    <row r="379" spans="2:6" s="46" customFormat="1" ht="12" customHeight="1">
      <c r="B379" s="45"/>
      <c r="C379" s="47" t="s">
        <v>108</v>
      </c>
      <c r="D379" s="45">
        <v>1</v>
      </c>
      <c r="E379" s="45">
        <v>0</v>
      </c>
      <c r="F379" s="5">
        <f t="shared" si="18"/>
        <v>1</v>
      </c>
    </row>
    <row r="380" spans="3:6" ht="12.75">
      <c r="C380" s="47" t="s">
        <v>106</v>
      </c>
      <c r="D380" s="45">
        <v>2</v>
      </c>
      <c r="E380" s="45">
        <v>0</v>
      </c>
      <c r="F380" s="5">
        <f t="shared" si="18"/>
        <v>2</v>
      </c>
    </row>
    <row r="381" spans="2:6" s="46" customFormat="1" ht="12" customHeight="1">
      <c r="B381" s="48" t="s">
        <v>91</v>
      </c>
      <c r="C381" s="48"/>
      <c r="D381" s="46">
        <f>SUM(D382:D385)</f>
        <v>85</v>
      </c>
      <c r="E381" s="46">
        <f>SUM(E382:E385)</f>
        <v>5</v>
      </c>
      <c r="F381" s="5">
        <f t="shared" si="18"/>
        <v>90</v>
      </c>
    </row>
    <row r="382" spans="2:6" s="46" customFormat="1" ht="12" customHeight="1">
      <c r="B382" s="48"/>
      <c r="C382" s="48" t="s">
        <v>102</v>
      </c>
      <c r="D382" s="46">
        <v>76</v>
      </c>
      <c r="E382" s="46">
        <v>4</v>
      </c>
      <c r="F382" s="5">
        <f t="shared" si="18"/>
        <v>80</v>
      </c>
    </row>
    <row r="383" spans="2:6" s="46" customFormat="1" ht="12" customHeight="1">
      <c r="B383" s="48"/>
      <c r="C383" s="48" t="s">
        <v>105</v>
      </c>
      <c r="D383" s="46">
        <v>6</v>
      </c>
      <c r="E383" s="46">
        <v>1</v>
      </c>
      <c r="F383" s="5">
        <f t="shared" si="18"/>
        <v>7</v>
      </c>
    </row>
    <row r="384" spans="2:6" s="46" customFormat="1" ht="12" customHeight="1">
      <c r="B384" s="48"/>
      <c r="C384" s="48" t="s">
        <v>109</v>
      </c>
      <c r="D384" s="46">
        <v>2</v>
      </c>
      <c r="E384" s="46">
        <v>0</v>
      </c>
      <c r="F384" s="5">
        <f t="shared" si="18"/>
        <v>2</v>
      </c>
    </row>
    <row r="385" spans="3:6" ht="12.75">
      <c r="C385" s="5" t="s">
        <v>106</v>
      </c>
      <c r="D385" s="5">
        <v>1</v>
      </c>
      <c r="E385" s="5">
        <v>0</v>
      </c>
      <c r="F385" s="5">
        <f t="shared" si="18"/>
        <v>1</v>
      </c>
    </row>
    <row r="386" spans="2:6" s="46" customFormat="1" ht="12" customHeight="1">
      <c r="B386" s="48" t="s">
        <v>96</v>
      </c>
      <c r="C386" s="48"/>
      <c r="D386" s="46">
        <f>SUM(D387:D389)</f>
        <v>18</v>
      </c>
      <c r="E386" s="46">
        <f>SUM(E387:E389)</f>
        <v>0</v>
      </c>
      <c r="F386" s="5">
        <f aca="true" t="shared" si="19" ref="F386:F403">SUM(D386:E386)</f>
        <v>18</v>
      </c>
    </row>
    <row r="387" spans="2:6" s="46" customFormat="1" ht="12" customHeight="1">
      <c r="B387" s="48"/>
      <c r="C387" s="47" t="s">
        <v>102</v>
      </c>
      <c r="D387" s="46">
        <v>16</v>
      </c>
      <c r="E387" s="46">
        <v>0</v>
      </c>
      <c r="F387" s="5">
        <f t="shared" si="19"/>
        <v>16</v>
      </c>
    </row>
    <row r="388" spans="2:6" s="46" customFormat="1" ht="12" customHeight="1">
      <c r="B388" s="48"/>
      <c r="C388" s="47" t="s">
        <v>109</v>
      </c>
      <c r="D388" s="46">
        <v>1</v>
      </c>
      <c r="E388" s="46">
        <v>0</v>
      </c>
      <c r="F388" s="5">
        <f t="shared" si="19"/>
        <v>1</v>
      </c>
    </row>
    <row r="389" spans="2:6" s="46" customFormat="1" ht="12" customHeight="1">
      <c r="B389" s="48"/>
      <c r="C389" s="47" t="s">
        <v>106</v>
      </c>
      <c r="D389" s="46">
        <v>1</v>
      </c>
      <c r="E389" s="46">
        <v>0</v>
      </c>
      <c r="F389" s="5">
        <f t="shared" si="19"/>
        <v>1</v>
      </c>
    </row>
    <row r="390" spans="2:6" s="46" customFormat="1" ht="12" customHeight="1">
      <c r="B390" s="48" t="s">
        <v>97</v>
      </c>
      <c r="C390" s="48"/>
      <c r="D390" s="46">
        <f>SUM(D391:D392)</f>
        <v>31</v>
      </c>
      <c r="E390" s="46">
        <f>SUM(E391:E392)</f>
        <v>3</v>
      </c>
      <c r="F390" s="5">
        <f t="shared" si="19"/>
        <v>34</v>
      </c>
    </row>
    <row r="391" spans="2:6" s="46" customFormat="1" ht="12" customHeight="1">
      <c r="B391" s="48"/>
      <c r="C391" s="47" t="s">
        <v>102</v>
      </c>
      <c r="D391" s="46">
        <v>31</v>
      </c>
      <c r="E391" s="46">
        <v>2</v>
      </c>
      <c r="F391" s="5">
        <f t="shared" si="19"/>
        <v>33</v>
      </c>
    </row>
    <row r="392" spans="2:6" s="46" customFormat="1" ht="12" customHeight="1">
      <c r="B392" s="48"/>
      <c r="C392" s="47" t="s">
        <v>105</v>
      </c>
      <c r="D392" s="46">
        <v>0</v>
      </c>
      <c r="E392" s="46">
        <v>1</v>
      </c>
      <c r="F392" s="5">
        <f t="shared" si="19"/>
        <v>1</v>
      </c>
    </row>
    <row r="393" spans="2:6" s="46" customFormat="1" ht="12" customHeight="1">
      <c r="B393" s="48" t="s">
        <v>98</v>
      </c>
      <c r="C393" s="48"/>
      <c r="D393" s="46">
        <f>SUM(D394)</f>
        <v>3</v>
      </c>
      <c r="E393" s="46">
        <f>SUM(E394)</f>
        <v>0</v>
      </c>
      <c r="F393" s="5">
        <f t="shared" si="19"/>
        <v>3</v>
      </c>
    </row>
    <row r="394" spans="2:6" s="46" customFormat="1" ht="12" customHeight="1">
      <c r="B394" s="48"/>
      <c r="C394" s="47" t="s">
        <v>102</v>
      </c>
      <c r="D394" s="46">
        <v>3</v>
      </c>
      <c r="E394" s="46">
        <v>0</v>
      </c>
      <c r="F394" s="5">
        <f t="shared" si="19"/>
        <v>3</v>
      </c>
    </row>
    <row r="395" spans="2:6" s="46" customFormat="1" ht="12" customHeight="1">
      <c r="B395" s="45" t="s">
        <v>25</v>
      </c>
      <c r="C395" s="45"/>
      <c r="D395" s="5">
        <f>SUM(D396:D398)</f>
        <v>9</v>
      </c>
      <c r="E395" s="5">
        <f>SUM(E396:E398)</f>
        <v>6</v>
      </c>
      <c r="F395" s="5">
        <f t="shared" si="19"/>
        <v>15</v>
      </c>
    </row>
    <row r="396" spans="2:6" s="46" customFormat="1" ht="12" customHeight="1">
      <c r="B396" s="45"/>
      <c r="C396" s="47" t="s">
        <v>102</v>
      </c>
      <c r="D396" s="5">
        <v>8</v>
      </c>
      <c r="E396" s="5">
        <v>5</v>
      </c>
      <c r="F396" s="5">
        <f t="shared" si="19"/>
        <v>13</v>
      </c>
    </row>
    <row r="397" spans="2:6" s="46" customFormat="1" ht="12" customHeight="1">
      <c r="B397" s="45"/>
      <c r="C397" s="47" t="s">
        <v>109</v>
      </c>
      <c r="D397" s="5">
        <v>0</v>
      </c>
      <c r="E397" s="5">
        <v>1</v>
      </c>
      <c r="F397" s="5">
        <f t="shared" si="19"/>
        <v>1</v>
      </c>
    </row>
    <row r="398" spans="2:6" s="46" customFormat="1" ht="12" customHeight="1">
      <c r="B398" s="45"/>
      <c r="C398" s="47" t="s">
        <v>105</v>
      </c>
      <c r="D398" s="5">
        <v>1</v>
      </c>
      <c r="E398" s="5">
        <v>0</v>
      </c>
      <c r="F398" s="5">
        <f t="shared" si="19"/>
        <v>1</v>
      </c>
    </row>
    <row r="399" spans="2:6" s="46" customFormat="1" ht="12" customHeight="1">
      <c r="B399" s="45" t="s">
        <v>67</v>
      </c>
      <c r="C399" s="45"/>
      <c r="D399" s="45">
        <f>SUM(D400)</f>
        <v>17</v>
      </c>
      <c r="E399" s="45">
        <f>SUM(E400)</f>
        <v>30</v>
      </c>
      <c r="F399" s="5">
        <f t="shared" si="19"/>
        <v>47</v>
      </c>
    </row>
    <row r="400" spans="2:6" s="46" customFormat="1" ht="12" customHeight="1">
      <c r="B400" s="45"/>
      <c r="C400" s="47" t="s">
        <v>102</v>
      </c>
      <c r="D400" s="45">
        <v>17</v>
      </c>
      <c r="E400" s="45">
        <v>30</v>
      </c>
      <c r="F400" s="5">
        <f t="shared" si="19"/>
        <v>47</v>
      </c>
    </row>
    <row r="401" spans="2:6" s="46" customFormat="1" ht="12" customHeight="1">
      <c r="B401" s="45" t="s">
        <v>68</v>
      </c>
      <c r="C401" s="45"/>
      <c r="D401" s="45">
        <f>SUM(D402:D403)</f>
        <v>6</v>
      </c>
      <c r="E401" s="45">
        <f>SUM(E402:E403)</f>
        <v>9</v>
      </c>
      <c r="F401" s="5">
        <f t="shared" si="19"/>
        <v>15</v>
      </c>
    </row>
    <row r="402" spans="2:6" s="46" customFormat="1" ht="12" customHeight="1">
      <c r="B402" s="45"/>
      <c r="C402" s="47" t="s">
        <v>102</v>
      </c>
      <c r="D402" s="45">
        <v>5</v>
      </c>
      <c r="E402" s="45">
        <v>9</v>
      </c>
      <c r="F402" s="5">
        <f t="shared" si="19"/>
        <v>14</v>
      </c>
    </row>
    <row r="403" spans="2:6" s="46" customFormat="1" ht="12" customHeight="1">
      <c r="B403" s="45"/>
      <c r="C403" s="47" t="s">
        <v>106</v>
      </c>
      <c r="D403" s="45">
        <v>1</v>
      </c>
      <c r="E403" s="45">
        <v>0</v>
      </c>
      <c r="F403" s="5">
        <f t="shared" si="19"/>
        <v>1</v>
      </c>
    </row>
    <row r="404" spans="2:6" ht="12" customHeight="1">
      <c r="B404" s="6"/>
      <c r="C404" s="6"/>
      <c r="D404" s="19"/>
      <c r="E404" s="19"/>
      <c r="F404" s="19"/>
    </row>
    <row r="405" spans="1:6" ht="12" customHeight="1">
      <c r="A405" s="4" t="s">
        <v>27</v>
      </c>
      <c r="B405" s="4"/>
      <c r="C405" s="4"/>
      <c r="D405" s="19">
        <f>SUM(D406,D412,D417,D424,D427,D432,D438,D443,D447,D452,D454,D457,D463,D466,D473)</f>
        <v>358</v>
      </c>
      <c r="E405" s="19">
        <f>SUM(E406,E412,E417,E424,E427,E432,E438,E443,E447,E452,E454,E457,E463,E466,E473)</f>
        <v>347</v>
      </c>
      <c r="F405" s="5">
        <f aca="true" t="shared" si="20" ref="F405:F438">SUM(D405:E405)</f>
        <v>705</v>
      </c>
    </row>
    <row r="406" spans="1:6" s="46" customFormat="1" ht="12" customHeight="1">
      <c r="A406" s="45"/>
      <c r="B406" s="45" t="s">
        <v>70</v>
      </c>
      <c r="C406" s="45"/>
      <c r="D406" s="45">
        <f>SUM(D407:D411)</f>
        <v>60</v>
      </c>
      <c r="E406" s="45">
        <f>SUM(E407:E411)</f>
        <v>83</v>
      </c>
      <c r="F406" s="5">
        <f t="shared" si="20"/>
        <v>143</v>
      </c>
    </row>
    <row r="407" spans="1:6" s="46" customFormat="1" ht="12" customHeight="1">
      <c r="A407" s="45"/>
      <c r="B407" s="45"/>
      <c r="C407" s="47" t="s">
        <v>102</v>
      </c>
      <c r="D407" s="45">
        <v>45</v>
      </c>
      <c r="E407" s="45">
        <v>58</v>
      </c>
      <c r="F407" s="5">
        <f t="shared" si="20"/>
        <v>103</v>
      </c>
    </row>
    <row r="408" spans="1:6" s="46" customFormat="1" ht="12" customHeight="1">
      <c r="A408" s="45"/>
      <c r="B408" s="45"/>
      <c r="C408" s="47" t="s">
        <v>105</v>
      </c>
      <c r="D408" s="45">
        <v>12</v>
      </c>
      <c r="E408" s="45">
        <v>16</v>
      </c>
      <c r="F408" s="5">
        <f t="shared" si="20"/>
        <v>28</v>
      </c>
    </row>
    <row r="409" spans="1:6" s="46" customFormat="1" ht="12" customHeight="1">
      <c r="A409" s="45"/>
      <c r="B409" s="45"/>
      <c r="C409" s="47" t="s">
        <v>104</v>
      </c>
      <c r="D409" s="45">
        <v>2</v>
      </c>
      <c r="E409" s="45">
        <v>5</v>
      </c>
      <c r="F409" s="5">
        <f t="shared" si="20"/>
        <v>7</v>
      </c>
    </row>
    <row r="410" spans="1:6" s="46" customFormat="1" ht="12" customHeight="1">
      <c r="A410" s="45"/>
      <c r="B410" s="45"/>
      <c r="C410" s="47" t="s">
        <v>101</v>
      </c>
      <c r="D410" s="45">
        <v>1</v>
      </c>
      <c r="E410" s="45">
        <v>3</v>
      </c>
      <c r="F410" s="5">
        <f t="shared" si="20"/>
        <v>4</v>
      </c>
    </row>
    <row r="411" spans="1:6" s="46" customFormat="1" ht="12" customHeight="1">
      <c r="A411" s="45"/>
      <c r="B411" s="45"/>
      <c r="C411" s="47" t="s">
        <v>106</v>
      </c>
      <c r="D411" s="45">
        <v>0</v>
      </c>
      <c r="E411" s="45">
        <v>1</v>
      </c>
      <c r="F411" s="5">
        <f t="shared" si="20"/>
        <v>1</v>
      </c>
    </row>
    <row r="412" spans="1:6" s="46" customFormat="1" ht="12" customHeight="1">
      <c r="A412" s="45"/>
      <c r="B412" s="45" t="s">
        <v>71</v>
      </c>
      <c r="C412" s="45"/>
      <c r="D412" s="46">
        <f>SUM(D413:D416)</f>
        <v>84</v>
      </c>
      <c r="E412" s="46">
        <f>SUM(E413:E416)</f>
        <v>96</v>
      </c>
      <c r="F412" s="5">
        <f t="shared" si="20"/>
        <v>180</v>
      </c>
    </row>
    <row r="413" spans="1:6" s="46" customFormat="1" ht="12" customHeight="1">
      <c r="A413" s="45"/>
      <c r="B413" s="45"/>
      <c r="C413" s="47" t="s">
        <v>102</v>
      </c>
      <c r="D413" s="46">
        <v>60</v>
      </c>
      <c r="E413" s="46">
        <v>64</v>
      </c>
      <c r="F413" s="5">
        <f t="shared" si="20"/>
        <v>124</v>
      </c>
    </row>
    <row r="414" spans="1:6" s="46" customFormat="1" ht="12" customHeight="1">
      <c r="A414" s="45"/>
      <c r="B414" s="45"/>
      <c r="C414" s="47" t="s">
        <v>101</v>
      </c>
      <c r="D414" s="46">
        <v>11</v>
      </c>
      <c r="E414" s="46">
        <v>25</v>
      </c>
      <c r="F414" s="5">
        <f t="shared" si="20"/>
        <v>36</v>
      </c>
    </row>
    <row r="415" spans="1:6" s="46" customFormat="1" ht="12" customHeight="1">
      <c r="A415" s="45"/>
      <c r="B415" s="45"/>
      <c r="C415" s="47" t="s">
        <v>105</v>
      </c>
      <c r="D415" s="46">
        <v>9</v>
      </c>
      <c r="E415" s="46">
        <v>5</v>
      </c>
      <c r="F415" s="5">
        <f t="shared" si="20"/>
        <v>14</v>
      </c>
    </row>
    <row r="416" spans="1:6" s="46" customFormat="1" ht="12" customHeight="1">
      <c r="A416" s="45"/>
      <c r="B416" s="45"/>
      <c r="C416" s="47" t="s">
        <v>104</v>
      </c>
      <c r="D416" s="46">
        <v>4</v>
      </c>
      <c r="E416" s="46">
        <v>2</v>
      </c>
      <c r="F416" s="5">
        <f t="shared" si="20"/>
        <v>6</v>
      </c>
    </row>
    <row r="417" spans="1:6" s="46" customFormat="1" ht="12" customHeight="1">
      <c r="A417" s="45"/>
      <c r="B417" s="48" t="s">
        <v>44</v>
      </c>
      <c r="C417" s="48"/>
      <c r="D417" s="46">
        <f>SUM(D418:D421)</f>
        <v>5</v>
      </c>
      <c r="E417" s="46">
        <f>SUM(E418:E421)</f>
        <v>13</v>
      </c>
      <c r="F417" s="5">
        <f t="shared" si="20"/>
        <v>18</v>
      </c>
    </row>
    <row r="418" spans="1:6" s="46" customFormat="1" ht="12" customHeight="1">
      <c r="A418" s="45"/>
      <c r="B418" s="48"/>
      <c r="C418" s="47" t="s">
        <v>102</v>
      </c>
      <c r="D418" s="46">
        <v>4</v>
      </c>
      <c r="E418" s="46">
        <v>9</v>
      </c>
      <c r="F418" s="5">
        <f t="shared" si="20"/>
        <v>13</v>
      </c>
    </row>
    <row r="419" spans="1:6" s="46" customFormat="1" ht="12" customHeight="1">
      <c r="A419" s="45"/>
      <c r="B419" s="48"/>
      <c r="C419" s="47" t="s">
        <v>101</v>
      </c>
      <c r="D419" s="46">
        <v>0</v>
      </c>
      <c r="E419" s="46">
        <v>2</v>
      </c>
      <c r="F419" s="5">
        <f t="shared" si="20"/>
        <v>2</v>
      </c>
    </row>
    <row r="420" spans="1:6" s="46" customFormat="1" ht="12" customHeight="1">
      <c r="A420" s="45"/>
      <c r="B420" s="48"/>
      <c r="C420" s="47" t="s">
        <v>105</v>
      </c>
      <c r="D420" s="46">
        <v>1</v>
      </c>
      <c r="E420" s="46">
        <v>1</v>
      </c>
      <c r="F420" s="5">
        <f t="shared" si="20"/>
        <v>2</v>
      </c>
    </row>
    <row r="421" spans="1:6" s="46" customFormat="1" ht="12" customHeight="1">
      <c r="A421" s="45"/>
      <c r="B421" s="48"/>
      <c r="C421" s="47" t="s">
        <v>104</v>
      </c>
      <c r="D421" s="46">
        <v>0</v>
      </c>
      <c r="E421" s="46">
        <v>1</v>
      </c>
      <c r="F421" s="5">
        <f t="shared" si="20"/>
        <v>1</v>
      </c>
    </row>
    <row r="422" s="46" customFormat="1" ht="12" customHeight="1">
      <c r="A422" s="45"/>
    </row>
    <row r="423" spans="1:6" s="46" customFormat="1" ht="12" customHeight="1">
      <c r="A423" s="4" t="s">
        <v>132</v>
      </c>
      <c r="B423" s="45"/>
      <c r="C423" s="45"/>
      <c r="D423" s="45"/>
      <c r="E423" s="45"/>
      <c r="F423" s="5"/>
    </row>
    <row r="424" spans="1:6" s="46" customFormat="1" ht="12" customHeight="1">
      <c r="A424" s="45"/>
      <c r="B424" s="45" t="s">
        <v>72</v>
      </c>
      <c r="C424" s="45"/>
      <c r="D424" s="45">
        <f>SUM(D425:D426)</f>
        <v>4</v>
      </c>
      <c r="E424" s="45">
        <f>SUM(E425:E426)</f>
        <v>2</v>
      </c>
      <c r="F424" s="5">
        <f>SUM(D424:E424)</f>
        <v>6</v>
      </c>
    </row>
    <row r="425" spans="1:6" s="46" customFormat="1" ht="12" customHeight="1">
      <c r="A425" s="45"/>
      <c r="B425" s="45"/>
      <c r="C425" s="47" t="s">
        <v>102</v>
      </c>
      <c r="D425" s="45">
        <v>3</v>
      </c>
      <c r="E425" s="45">
        <v>1</v>
      </c>
      <c r="F425" s="5">
        <f t="shared" si="20"/>
        <v>4</v>
      </c>
    </row>
    <row r="426" spans="1:6" s="46" customFormat="1" ht="12" customHeight="1">
      <c r="A426" s="45"/>
      <c r="B426" s="45"/>
      <c r="C426" s="47" t="s">
        <v>101</v>
      </c>
      <c r="D426" s="45">
        <v>1</v>
      </c>
      <c r="E426" s="45">
        <v>1</v>
      </c>
      <c r="F426" s="5">
        <f t="shared" si="20"/>
        <v>2</v>
      </c>
    </row>
    <row r="427" spans="1:6" s="46" customFormat="1" ht="12" customHeight="1">
      <c r="A427" s="45"/>
      <c r="B427" s="45" t="s">
        <v>28</v>
      </c>
      <c r="C427" s="45"/>
      <c r="D427" s="45">
        <f>SUM(D428:D431)</f>
        <v>11</v>
      </c>
      <c r="E427" s="45">
        <f>SUM(E428:E431)</f>
        <v>9</v>
      </c>
      <c r="F427" s="5">
        <f t="shared" si="20"/>
        <v>20</v>
      </c>
    </row>
    <row r="428" spans="1:6" s="46" customFormat="1" ht="12" customHeight="1">
      <c r="A428" s="45"/>
      <c r="B428" s="45"/>
      <c r="C428" s="47" t="s">
        <v>102</v>
      </c>
      <c r="D428" s="45">
        <v>9</v>
      </c>
      <c r="E428" s="45">
        <v>8</v>
      </c>
      <c r="F428" s="5">
        <f t="shared" si="20"/>
        <v>17</v>
      </c>
    </row>
    <row r="429" spans="1:6" s="46" customFormat="1" ht="12" customHeight="1">
      <c r="A429" s="45"/>
      <c r="B429" s="45"/>
      <c r="C429" s="47" t="s">
        <v>101</v>
      </c>
      <c r="D429" s="45">
        <v>1</v>
      </c>
      <c r="E429" s="45">
        <v>0</v>
      </c>
      <c r="F429" s="5">
        <f t="shared" si="20"/>
        <v>1</v>
      </c>
    </row>
    <row r="430" spans="1:6" s="46" customFormat="1" ht="12" customHeight="1">
      <c r="A430" s="45"/>
      <c r="B430" s="45"/>
      <c r="C430" s="47" t="s">
        <v>116</v>
      </c>
      <c r="D430" s="45">
        <v>0</v>
      </c>
      <c r="E430" s="45">
        <v>1</v>
      </c>
      <c r="F430" s="5">
        <f t="shared" si="20"/>
        <v>1</v>
      </c>
    </row>
    <row r="431" spans="1:11" s="46" customFormat="1" ht="12" customHeight="1">
      <c r="A431" s="45"/>
      <c r="B431" s="45"/>
      <c r="C431" s="47" t="s">
        <v>105</v>
      </c>
      <c r="D431" s="45">
        <v>1</v>
      </c>
      <c r="E431" s="45">
        <v>0</v>
      </c>
      <c r="F431" s="5">
        <f t="shared" si="20"/>
        <v>1</v>
      </c>
      <c r="I431" s="68"/>
      <c r="J431" s="67"/>
      <c r="K431" s="67"/>
    </row>
    <row r="432" spans="1:11" s="46" customFormat="1" ht="12" customHeight="1">
      <c r="A432" s="45"/>
      <c r="B432" s="48" t="s">
        <v>91</v>
      </c>
      <c r="C432" s="48"/>
      <c r="D432" s="46">
        <f>SUM(D433:D437)</f>
        <v>33</v>
      </c>
      <c r="E432" s="46">
        <f>SUM(E433:E437)</f>
        <v>4</v>
      </c>
      <c r="F432" s="5">
        <f t="shared" si="20"/>
        <v>37</v>
      </c>
      <c r="I432" s="68"/>
      <c r="J432" s="67"/>
      <c r="K432" s="67"/>
    </row>
    <row r="433" spans="1:11" s="46" customFormat="1" ht="12" customHeight="1">
      <c r="A433" s="45"/>
      <c r="B433" s="48"/>
      <c r="C433" s="47" t="s">
        <v>102</v>
      </c>
      <c r="D433" s="46">
        <v>23</v>
      </c>
      <c r="E433" s="46">
        <v>3</v>
      </c>
      <c r="F433" s="5">
        <f t="shared" si="20"/>
        <v>26</v>
      </c>
      <c r="I433" s="68"/>
      <c r="J433" s="67"/>
      <c r="K433" s="67"/>
    </row>
    <row r="434" spans="1:11" s="46" customFormat="1" ht="12" customHeight="1">
      <c r="A434" s="45"/>
      <c r="B434" s="48"/>
      <c r="C434" s="47" t="s">
        <v>105</v>
      </c>
      <c r="D434" s="46">
        <v>7</v>
      </c>
      <c r="E434" s="46">
        <v>1</v>
      </c>
      <c r="F434" s="5">
        <f t="shared" si="20"/>
        <v>8</v>
      </c>
      <c r="I434" s="68"/>
      <c r="J434" s="67"/>
      <c r="K434" s="67"/>
    </row>
    <row r="435" spans="1:11" s="46" customFormat="1" ht="12" customHeight="1">
      <c r="A435" s="45"/>
      <c r="B435" s="48"/>
      <c r="C435" s="47" t="s">
        <v>113</v>
      </c>
      <c r="D435" s="46">
        <v>1</v>
      </c>
      <c r="E435" s="46">
        <v>0</v>
      </c>
      <c r="F435" s="5">
        <f t="shared" si="20"/>
        <v>1</v>
      </c>
      <c r="I435" s="68"/>
      <c r="J435" s="67"/>
      <c r="K435" s="67"/>
    </row>
    <row r="436" spans="1:11" s="46" customFormat="1" ht="12" customHeight="1">
      <c r="A436" s="45"/>
      <c r="B436" s="48"/>
      <c r="C436" s="47" t="s">
        <v>101</v>
      </c>
      <c r="D436" s="46">
        <v>1</v>
      </c>
      <c r="E436" s="46">
        <v>0</v>
      </c>
      <c r="F436" s="5">
        <f t="shared" si="20"/>
        <v>1</v>
      </c>
      <c r="I436" s="68"/>
      <c r="J436" s="67"/>
      <c r="K436" s="67"/>
    </row>
    <row r="437" spans="1:11" s="46" customFormat="1" ht="12" customHeight="1">
      <c r="A437" s="45"/>
      <c r="B437" s="48"/>
      <c r="C437" s="47" t="s">
        <v>104</v>
      </c>
      <c r="D437" s="46">
        <v>1</v>
      </c>
      <c r="E437" s="46">
        <v>0</v>
      </c>
      <c r="F437" s="5">
        <f t="shared" si="20"/>
        <v>1</v>
      </c>
      <c r="I437" s="68"/>
      <c r="J437" s="67"/>
      <c r="K437" s="67"/>
    </row>
    <row r="438" spans="1:6" s="46" customFormat="1" ht="12" customHeight="1">
      <c r="A438" s="45"/>
      <c r="B438" s="45" t="s">
        <v>29</v>
      </c>
      <c r="C438" s="45"/>
      <c r="D438" s="46">
        <f>SUM(D439:D442)</f>
        <v>10</v>
      </c>
      <c r="E438" s="46">
        <f>SUM(E439:E442)</f>
        <v>22</v>
      </c>
      <c r="F438" s="5">
        <f t="shared" si="20"/>
        <v>32</v>
      </c>
    </row>
    <row r="439" spans="1:6" s="46" customFormat="1" ht="12" customHeight="1">
      <c r="A439" s="45"/>
      <c r="B439" s="45"/>
      <c r="C439" s="47" t="s">
        <v>102</v>
      </c>
      <c r="D439" s="46">
        <v>8</v>
      </c>
      <c r="E439" s="46">
        <v>18</v>
      </c>
      <c r="F439" s="5">
        <f aca="true" t="shared" si="21" ref="F439:F470">SUM(D439:E439)</f>
        <v>26</v>
      </c>
    </row>
    <row r="440" spans="1:6" s="46" customFormat="1" ht="12" customHeight="1">
      <c r="A440" s="45"/>
      <c r="B440" s="45"/>
      <c r="C440" s="47" t="s">
        <v>105</v>
      </c>
      <c r="D440" s="46">
        <v>1</v>
      </c>
      <c r="E440" s="46">
        <v>2</v>
      </c>
      <c r="F440" s="5">
        <f t="shared" si="21"/>
        <v>3</v>
      </c>
    </row>
    <row r="441" spans="1:6" s="46" customFormat="1" ht="12" customHeight="1">
      <c r="A441" s="45"/>
      <c r="B441" s="45"/>
      <c r="C441" s="47" t="s">
        <v>104</v>
      </c>
      <c r="D441" s="46">
        <v>0</v>
      </c>
      <c r="E441" s="46">
        <v>2</v>
      </c>
      <c r="F441" s="5">
        <f t="shared" si="21"/>
        <v>2</v>
      </c>
    </row>
    <row r="442" spans="1:6" s="46" customFormat="1" ht="12" customHeight="1">
      <c r="A442" s="45"/>
      <c r="B442" s="45"/>
      <c r="C442" s="47" t="s">
        <v>106</v>
      </c>
      <c r="D442" s="46">
        <v>1</v>
      </c>
      <c r="E442" s="46">
        <v>0</v>
      </c>
      <c r="F442" s="5">
        <f t="shared" si="21"/>
        <v>1</v>
      </c>
    </row>
    <row r="443" spans="1:6" s="46" customFormat="1" ht="12" customHeight="1">
      <c r="A443" s="45"/>
      <c r="B443" s="48" t="s">
        <v>96</v>
      </c>
      <c r="C443" s="48"/>
      <c r="D443" s="46">
        <f>SUM(D444:D446)</f>
        <v>13</v>
      </c>
      <c r="E443" s="46">
        <f>SUM(E444:E446)</f>
        <v>6</v>
      </c>
      <c r="F443" s="5">
        <f t="shared" si="21"/>
        <v>19</v>
      </c>
    </row>
    <row r="444" spans="1:6" s="46" customFormat="1" ht="12" customHeight="1">
      <c r="A444" s="45"/>
      <c r="B444" s="48"/>
      <c r="C444" s="47" t="s">
        <v>102</v>
      </c>
      <c r="D444" s="46">
        <v>11</v>
      </c>
      <c r="E444" s="46">
        <v>5</v>
      </c>
      <c r="F444" s="5">
        <f t="shared" si="21"/>
        <v>16</v>
      </c>
    </row>
    <row r="445" spans="1:6" s="46" customFormat="1" ht="12" customHeight="1">
      <c r="A445" s="45"/>
      <c r="B445" s="48"/>
      <c r="C445" s="47" t="s">
        <v>105</v>
      </c>
      <c r="D445" s="46">
        <v>1</v>
      </c>
      <c r="E445" s="46">
        <v>1</v>
      </c>
      <c r="F445" s="5">
        <f t="shared" si="21"/>
        <v>2</v>
      </c>
    </row>
    <row r="446" spans="1:6" s="46" customFormat="1" ht="12" customHeight="1">
      <c r="A446" s="45"/>
      <c r="B446" s="48"/>
      <c r="C446" s="47" t="s">
        <v>101</v>
      </c>
      <c r="D446" s="46">
        <v>1</v>
      </c>
      <c r="E446" s="46">
        <v>0</v>
      </c>
      <c r="F446" s="5">
        <f t="shared" si="21"/>
        <v>1</v>
      </c>
    </row>
    <row r="447" spans="1:6" s="46" customFormat="1" ht="12" customHeight="1">
      <c r="A447" s="45"/>
      <c r="B447" s="48" t="s">
        <v>97</v>
      </c>
      <c r="C447" s="48"/>
      <c r="D447" s="46">
        <f>SUM(D448:D451)</f>
        <v>26</v>
      </c>
      <c r="E447" s="46">
        <f>SUM(E448:E451)</f>
        <v>3</v>
      </c>
      <c r="F447" s="5">
        <f t="shared" si="21"/>
        <v>29</v>
      </c>
    </row>
    <row r="448" spans="1:6" s="46" customFormat="1" ht="12" customHeight="1">
      <c r="A448" s="45"/>
      <c r="B448" s="48"/>
      <c r="C448" s="47" t="s">
        <v>102</v>
      </c>
      <c r="D448" s="46">
        <v>18</v>
      </c>
      <c r="E448" s="46">
        <v>3</v>
      </c>
      <c r="F448" s="5">
        <f t="shared" si="21"/>
        <v>21</v>
      </c>
    </row>
    <row r="449" spans="1:6" s="46" customFormat="1" ht="12" customHeight="1">
      <c r="A449" s="45"/>
      <c r="B449" s="48"/>
      <c r="C449" s="47" t="s">
        <v>105</v>
      </c>
      <c r="D449" s="46">
        <v>6</v>
      </c>
      <c r="E449" s="46">
        <v>0</v>
      </c>
      <c r="F449" s="5">
        <f t="shared" si="21"/>
        <v>6</v>
      </c>
    </row>
    <row r="450" spans="1:6" s="46" customFormat="1" ht="12" customHeight="1">
      <c r="A450" s="45"/>
      <c r="B450" s="48"/>
      <c r="C450" s="47" t="s">
        <v>114</v>
      </c>
      <c r="D450" s="46">
        <v>1</v>
      </c>
      <c r="E450" s="46">
        <v>0</v>
      </c>
      <c r="F450" s="5">
        <f t="shared" si="21"/>
        <v>1</v>
      </c>
    </row>
    <row r="451" spans="1:6" s="46" customFormat="1" ht="12" customHeight="1">
      <c r="A451" s="45"/>
      <c r="B451" s="48"/>
      <c r="C451" s="47" t="s">
        <v>111</v>
      </c>
      <c r="D451" s="46">
        <v>1</v>
      </c>
      <c r="E451" s="46">
        <v>0</v>
      </c>
      <c r="F451" s="5">
        <f t="shared" si="21"/>
        <v>1</v>
      </c>
    </row>
    <row r="452" spans="1:6" s="46" customFormat="1" ht="12" customHeight="1">
      <c r="A452" s="45"/>
      <c r="B452" s="5" t="s">
        <v>98</v>
      </c>
      <c r="C452" s="47"/>
      <c r="D452" s="46">
        <f>SUM(D453)</f>
        <v>1</v>
      </c>
      <c r="E452" s="46">
        <f>SUM(E453)</f>
        <v>0</v>
      </c>
      <c r="F452" s="5">
        <f t="shared" si="21"/>
        <v>1</v>
      </c>
    </row>
    <row r="453" spans="1:6" s="46" customFormat="1" ht="12" customHeight="1">
      <c r="A453" s="45"/>
      <c r="B453" s="45"/>
      <c r="C453" s="47" t="s">
        <v>105</v>
      </c>
      <c r="D453" s="46">
        <v>1</v>
      </c>
      <c r="E453" s="46">
        <v>0</v>
      </c>
      <c r="F453" s="5">
        <f t="shared" si="21"/>
        <v>1</v>
      </c>
    </row>
    <row r="454" spans="1:6" s="46" customFormat="1" ht="12" customHeight="1">
      <c r="A454" s="45"/>
      <c r="B454" s="45" t="s">
        <v>16</v>
      </c>
      <c r="C454" s="45"/>
      <c r="D454" s="46">
        <f>SUM(D455:D456)</f>
        <v>14</v>
      </c>
      <c r="E454" s="46">
        <f>SUM(E455:E456)</f>
        <v>8</v>
      </c>
      <c r="F454" s="5">
        <f t="shared" si="21"/>
        <v>22</v>
      </c>
    </row>
    <row r="455" spans="1:6" s="46" customFormat="1" ht="12" customHeight="1">
      <c r="A455" s="45"/>
      <c r="B455" s="45"/>
      <c r="C455" s="47" t="s">
        <v>102</v>
      </c>
      <c r="D455" s="46">
        <v>13</v>
      </c>
      <c r="E455" s="46">
        <v>7</v>
      </c>
      <c r="F455" s="5">
        <f t="shared" si="21"/>
        <v>20</v>
      </c>
    </row>
    <row r="456" spans="1:6" s="46" customFormat="1" ht="12" customHeight="1">
      <c r="A456" s="45"/>
      <c r="B456" s="45"/>
      <c r="C456" s="47" t="s">
        <v>105</v>
      </c>
      <c r="D456" s="46">
        <v>1</v>
      </c>
      <c r="E456" s="46">
        <v>1</v>
      </c>
      <c r="F456" s="5">
        <f t="shared" si="21"/>
        <v>2</v>
      </c>
    </row>
    <row r="457" spans="1:6" s="46" customFormat="1" ht="12" customHeight="1">
      <c r="A457" s="45"/>
      <c r="B457" s="45" t="s">
        <v>6</v>
      </c>
      <c r="C457" s="45"/>
      <c r="D457" s="46">
        <f>SUM(D458:D462)</f>
        <v>48</v>
      </c>
      <c r="E457" s="46">
        <f>SUM(E458:E462)</f>
        <v>45</v>
      </c>
      <c r="F457" s="5">
        <f t="shared" si="21"/>
        <v>93</v>
      </c>
    </row>
    <row r="458" spans="1:6" s="46" customFormat="1" ht="12" customHeight="1">
      <c r="A458" s="45"/>
      <c r="B458" s="45"/>
      <c r="C458" s="47" t="s">
        <v>102</v>
      </c>
      <c r="D458" s="46">
        <v>35</v>
      </c>
      <c r="E458" s="46">
        <v>41</v>
      </c>
      <c r="F458" s="5">
        <f t="shared" si="21"/>
        <v>76</v>
      </c>
    </row>
    <row r="459" spans="1:6" s="46" customFormat="1" ht="12" customHeight="1">
      <c r="A459" s="45"/>
      <c r="B459" s="45"/>
      <c r="C459" s="47" t="s">
        <v>105</v>
      </c>
      <c r="D459" s="46">
        <v>9</v>
      </c>
      <c r="E459" s="46">
        <v>0</v>
      </c>
      <c r="F459" s="5">
        <f t="shared" si="21"/>
        <v>9</v>
      </c>
    </row>
    <row r="460" spans="1:6" s="46" customFormat="1" ht="12" customHeight="1">
      <c r="A460" s="45"/>
      <c r="B460" s="45"/>
      <c r="C460" s="47" t="s">
        <v>109</v>
      </c>
      <c r="D460" s="46">
        <v>2</v>
      </c>
      <c r="E460" s="46">
        <v>4</v>
      </c>
      <c r="F460" s="5">
        <f t="shared" si="21"/>
        <v>6</v>
      </c>
    </row>
    <row r="461" spans="1:6" s="46" customFormat="1" ht="12" customHeight="1">
      <c r="A461" s="45"/>
      <c r="B461" s="45"/>
      <c r="C461" s="47" t="s">
        <v>114</v>
      </c>
      <c r="D461" s="46">
        <v>1</v>
      </c>
      <c r="E461" s="46">
        <v>0</v>
      </c>
      <c r="F461" s="5">
        <f t="shared" si="21"/>
        <v>1</v>
      </c>
    </row>
    <row r="462" spans="1:6" s="46" customFormat="1" ht="12" customHeight="1">
      <c r="A462" s="45"/>
      <c r="B462" s="45"/>
      <c r="C462" s="47" t="s">
        <v>104</v>
      </c>
      <c r="D462" s="46">
        <v>1</v>
      </c>
      <c r="E462" s="46">
        <v>0</v>
      </c>
      <c r="F462" s="5">
        <f t="shared" si="21"/>
        <v>1</v>
      </c>
    </row>
    <row r="463" spans="1:6" s="46" customFormat="1" ht="12" customHeight="1">
      <c r="A463" s="45"/>
      <c r="B463" s="45" t="s">
        <v>18</v>
      </c>
      <c r="C463" s="45"/>
      <c r="D463" s="46">
        <f>SUM(D464:D465)</f>
        <v>3</v>
      </c>
      <c r="E463" s="46">
        <f>SUM(E464:E465)</f>
        <v>4</v>
      </c>
      <c r="F463" s="5">
        <f t="shared" si="21"/>
        <v>7</v>
      </c>
    </row>
    <row r="464" spans="1:6" s="46" customFormat="1" ht="12" customHeight="1">
      <c r="A464" s="45"/>
      <c r="B464" s="45"/>
      <c r="C464" s="47" t="s">
        <v>102</v>
      </c>
      <c r="D464" s="46">
        <v>3</v>
      </c>
      <c r="E464" s="46">
        <v>2</v>
      </c>
      <c r="F464" s="5">
        <f t="shared" si="21"/>
        <v>5</v>
      </c>
    </row>
    <row r="465" spans="1:6" s="46" customFormat="1" ht="12" customHeight="1">
      <c r="A465" s="45"/>
      <c r="B465" s="45"/>
      <c r="C465" s="47" t="s">
        <v>105</v>
      </c>
      <c r="D465" s="46">
        <v>0</v>
      </c>
      <c r="E465" s="46">
        <v>2</v>
      </c>
      <c r="F465" s="5">
        <f t="shared" si="21"/>
        <v>2</v>
      </c>
    </row>
    <row r="466" spans="1:6" s="46" customFormat="1" ht="12" customHeight="1">
      <c r="A466" s="45"/>
      <c r="B466" s="45" t="s">
        <v>20</v>
      </c>
      <c r="C466" s="45"/>
      <c r="D466" s="45">
        <f>SUM(D467:D472)</f>
        <v>40</v>
      </c>
      <c r="E466" s="45">
        <f>SUM(E467:E472)</f>
        <v>52</v>
      </c>
      <c r="F466" s="5">
        <f t="shared" si="21"/>
        <v>92</v>
      </c>
    </row>
    <row r="467" spans="1:6" s="46" customFormat="1" ht="12" customHeight="1">
      <c r="A467" s="45"/>
      <c r="B467" s="45"/>
      <c r="C467" s="47" t="s">
        <v>102</v>
      </c>
      <c r="D467" s="45">
        <v>27</v>
      </c>
      <c r="E467" s="45">
        <v>35</v>
      </c>
      <c r="F467" s="5">
        <f t="shared" si="21"/>
        <v>62</v>
      </c>
    </row>
    <row r="468" spans="1:6" s="46" customFormat="1" ht="12" customHeight="1">
      <c r="A468" s="45"/>
      <c r="B468" s="45"/>
      <c r="C468" s="47" t="s">
        <v>105</v>
      </c>
      <c r="D468" s="45">
        <v>10</v>
      </c>
      <c r="E468" s="45">
        <v>13</v>
      </c>
      <c r="F468" s="5">
        <f t="shared" si="21"/>
        <v>23</v>
      </c>
    </row>
    <row r="469" spans="1:6" s="46" customFormat="1" ht="12" customHeight="1">
      <c r="A469" s="45"/>
      <c r="B469" s="45"/>
      <c r="C469" s="47" t="s">
        <v>116</v>
      </c>
      <c r="D469" s="45">
        <v>2</v>
      </c>
      <c r="E469" s="45">
        <v>1</v>
      </c>
      <c r="F469" s="5">
        <f t="shared" si="21"/>
        <v>3</v>
      </c>
    </row>
    <row r="470" spans="1:6" s="46" customFormat="1" ht="12" customHeight="1">
      <c r="A470" s="45"/>
      <c r="B470" s="45"/>
      <c r="C470" s="47" t="s">
        <v>104</v>
      </c>
      <c r="D470" s="45">
        <v>0</v>
      </c>
      <c r="E470" s="45">
        <v>2</v>
      </c>
      <c r="F470" s="5">
        <f t="shared" si="21"/>
        <v>2</v>
      </c>
    </row>
    <row r="471" spans="1:6" s="46" customFormat="1" ht="12" customHeight="1">
      <c r="A471" s="45"/>
      <c r="B471" s="45"/>
      <c r="C471" s="47" t="s">
        <v>114</v>
      </c>
      <c r="D471" s="45">
        <v>1</v>
      </c>
      <c r="E471" s="45">
        <v>0</v>
      </c>
      <c r="F471" s="5">
        <f>SUM(D471:E471)</f>
        <v>1</v>
      </c>
    </row>
    <row r="472" spans="1:6" s="46" customFormat="1" ht="12" customHeight="1">
      <c r="A472" s="45"/>
      <c r="B472" s="45"/>
      <c r="C472" s="47" t="s">
        <v>111</v>
      </c>
      <c r="D472" s="45">
        <v>0</v>
      </c>
      <c r="E472" s="45">
        <v>1</v>
      </c>
      <c r="F472" s="5">
        <f>SUM(D472:E472)</f>
        <v>1</v>
      </c>
    </row>
    <row r="473" spans="1:6" s="46" customFormat="1" ht="12" customHeight="1">
      <c r="A473" s="45"/>
      <c r="B473" s="47" t="s">
        <v>32</v>
      </c>
      <c r="C473" s="47"/>
      <c r="D473" s="66">
        <f>SUM(D474)</f>
        <v>6</v>
      </c>
      <c r="E473" s="66">
        <f>SUM(E474)</f>
        <v>0</v>
      </c>
      <c r="F473" s="5">
        <f>SUM(D473:E473)</f>
        <v>6</v>
      </c>
    </row>
    <row r="474" spans="2:6" ht="12" customHeight="1">
      <c r="B474" s="6"/>
      <c r="C474" s="47" t="s">
        <v>102</v>
      </c>
      <c r="D474" s="19">
        <v>6</v>
      </c>
      <c r="E474" s="19">
        <v>0</v>
      </c>
      <c r="F474" s="5">
        <f>SUM(D474:E474)</f>
        <v>6</v>
      </c>
    </row>
    <row r="475" spans="2:5" ht="12" customHeight="1">
      <c r="B475" s="6"/>
      <c r="C475" s="6"/>
      <c r="D475" s="19"/>
      <c r="E475" s="19"/>
    </row>
    <row r="476" spans="1:6" ht="12" customHeight="1">
      <c r="A476" s="4" t="s">
        <v>38</v>
      </c>
      <c r="B476" s="6"/>
      <c r="C476" s="6"/>
      <c r="D476" s="19">
        <f>SUM(D477,D482,D486,D490,D493)</f>
        <v>567</v>
      </c>
      <c r="E476" s="19">
        <f>SUM(E477,E482,E486,E490,E493)</f>
        <v>1067</v>
      </c>
      <c r="F476" s="20">
        <f aca="true" t="shared" si="22" ref="F476:F500">SUM(D476:E476)</f>
        <v>1634</v>
      </c>
    </row>
    <row r="477" spans="2:6" ht="12" customHeight="1">
      <c r="B477" s="6" t="s">
        <v>61</v>
      </c>
      <c r="C477" s="6"/>
      <c r="D477" s="6">
        <f>SUM(D478:D481)</f>
        <v>73</v>
      </c>
      <c r="E477" s="6">
        <f>SUM(E478:E481)</f>
        <v>80</v>
      </c>
      <c r="F477" s="5">
        <f t="shared" si="22"/>
        <v>153</v>
      </c>
    </row>
    <row r="478" spans="2:6" ht="12" customHeight="1">
      <c r="B478" s="6"/>
      <c r="C478" s="6" t="s">
        <v>102</v>
      </c>
      <c r="D478" s="6">
        <v>57</v>
      </c>
      <c r="E478" s="6">
        <v>66</v>
      </c>
      <c r="F478" s="5">
        <f t="shared" si="22"/>
        <v>123</v>
      </c>
    </row>
    <row r="479" spans="2:6" ht="12" customHeight="1">
      <c r="B479" s="6"/>
      <c r="C479" s="6" t="s">
        <v>105</v>
      </c>
      <c r="D479" s="6">
        <v>15</v>
      </c>
      <c r="E479" s="6">
        <v>12</v>
      </c>
      <c r="F479" s="5">
        <f t="shared" si="22"/>
        <v>27</v>
      </c>
    </row>
    <row r="480" spans="2:6" ht="12" customHeight="1">
      <c r="B480" s="6"/>
      <c r="C480" s="6" t="s">
        <v>106</v>
      </c>
      <c r="D480" s="6">
        <v>1</v>
      </c>
      <c r="E480" s="6">
        <v>1</v>
      </c>
      <c r="F480" s="5">
        <f t="shared" si="22"/>
        <v>2</v>
      </c>
    </row>
    <row r="481" spans="2:6" ht="12" customHeight="1">
      <c r="B481" s="6"/>
      <c r="C481" s="4" t="s">
        <v>114</v>
      </c>
      <c r="D481" s="5">
        <v>0</v>
      </c>
      <c r="E481" s="5">
        <v>1</v>
      </c>
      <c r="F481" s="5">
        <f t="shared" si="22"/>
        <v>1</v>
      </c>
    </row>
    <row r="482" spans="2:6" ht="12" customHeight="1">
      <c r="B482" s="6" t="s">
        <v>12</v>
      </c>
      <c r="C482" s="6"/>
      <c r="D482" s="5">
        <f>SUM(D483:D485)</f>
        <v>154</v>
      </c>
      <c r="E482" s="5">
        <f>SUM(E483:E485)</f>
        <v>331</v>
      </c>
      <c r="F482" s="5">
        <f t="shared" si="22"/>
        <v>485</v>
      </c>
    </row>
    <row r="483" spans="2:6" ht="12" customHeight="1">
      <c r="B483" s="6"/>
      <c r="C483" s="4" t="s">
        <v>103</v>
      </c>
      <c r="D483" s="5">
        <v>77</v>
      </c>
      <c r="E483" s="5">
        <v>198</v>
      </c>
      <c r="F483" s="5">
        <f t="shared" si="22"/>
        <v>275</v>
      </c>
    </row>
    <row r="484" spans="3:6" ht="12.75">
      <c r="C484" s="5" t="s">
        <v>102</v>
      </c>
      <c r="D484" s="5">
        <v>77</v>
      </c>
      <c r="E484" s="5">
        <v>132</v>
      </c>
      <c r="F484" s="5">
        <f t="shared" si="22"/>
        <v>209</v>
      </c>
    </row>
    <row r="485" spans="3:6" ht="12.75">
      <c r="C485" s="5" t="s">
        <v>106</v>
      </c>
      <c r="D485" s="5">
        <v>0</v>
      </c>
      <c r="E485" s="5">
        <v>1</v>
      </c>
      <c r="F485" s="5">
        <f t="shared" si="22"/>
        <v>1</v>
      </c>
    </row>
    <row r="486" spans="2:6" ht="12" customHeight="1">
      <c r="B486" s="6" t="s">
        <v>4</v>
      </c>
      <c r="C486" s="6"/>
      <c r="D486" s="6">
        <f>SUM(D487:D489)</f>
        <v>229</v>
      </c>
      <c r="E486" s="6">
        <f>SUM(E487:E489)</f>
        <v>309</v>
      </c>
      <c r="F486" s="5">
        <f t="shared" si="22"/>
        <v>538</v>
      </c>
    </row>
    <row r="487" spans="2:6" ht="12" customHeight="1">
      <c r="B487" s="6"/>
      <c r="C487" s="4" t="s">
        <v>102</v>
      </c>
      <c r="D487" s="6">
        <v>112</v>
      </c>
      <c r="E487" s="6">
        <v>166</v>
      </c>
      <c r="F487" s="5">
        <f t="shared" si="22"/>
        <v>278</v>
      </c>
    </row>
    <row r="488" spans="2:6" ht="12" customHeight="1">
      <c r="B488" s="6"/>
      <c r="C488" s="4" t="s">
        <v>103</v>
      </c>
      <c r="D488" s="6">
        <v>116</v>
      </c>
      <c r="E488" s="6">
        <v>143</v>
      </c>
      <c r="F488" s="5">
        <f t="shared" si="22"/>
        <v>259</v>
      </c>
    </row>
    <row r="489" spans="2:6" ht="12" customHeight="1">
      <c r="B489" s="6"/>
      <c r="C489" s="4" t="s">
        <v>101</v>
      </c>
      <c r="D489" s="6">
        <v>1</v>
      </c>
      <c r="E489" s="6">
        <v>0</v>
      </c>
      <c r="F489" s="5">
        <f t="shared" si="22"/>
        <v>1</v>
      </c>
    </row>
    <row r="490" spans="2:6" ht="12" customHeight="1">
      <c r="B490" s="6" t="s">
        <v>26</v>
      </c>
      <c r="C490" s="6"/>
      <c r="D490" s="5">
        <f>SUM(D491:D492)</f>
        <v>26</v>
      </c>
      <c r="E490" s="5">
        <f>SUM(E491:E492)</f>
        <v>47</v>
      </c>
      <c r="F490" s="5">
        <f t="shared" si="22"/>
        <v>73</v>
      </c>
    </row>
    <row r="491" spans="2:6" ht="12" customHeight="1">
      <c r="B491" s="6"/>
      <c r="C491" s="4" t="s">
        <v>103</v>
      </c>
      <c r="D491" s="5">
        <v>17</v>
      </c>
      <c r="E491" s="5">
        <v>31</v>
      </c>
      <c r="F491" s="5">
        <f t="shared" si="22"/>
        <v>48</v>
      </c>
    </row>
    <row r="492" spans="2:6" ht="12" customHeight="1">
      <c r="B492" s="6"/>
      <c r="C492" s="4" t="s">
        <v>102</v>
      </c>
      <c r="D492" s="5">
        <v>9</v>
      </c>
      <c r="E492" s="5">
        <v>16</v>
      </c>
      <c r="F492" s="5">
        <f t="shared" si="22"/>
        <v>25</v>
      </c>
    </row>
    <row r="493" spans="2:6" ht="12" customHeight="1">
      <c r="B493" s="6" t="s">
        <v>14</v>
      </c>
      <c r="C493" s="6"/>
      <c r="D493" s="5">
        <f>SUM(D494:D500)</f>
        <v>85</v>
      </c>
      <c r="E493" s="5">
        <f>SUM(E494:E500)</f>
        <v>300</v>
      </c>
      <c r="F493" s="5">
        <f t="shared" si="22"/>
        <v>385</v>
      </c>
    </row>
    <row r="494" spans="2:6" ht="12" customHeight="1">
      <c r="B494" s="6"/>
      <c r="C494" s="4" t="s">
        <v>102</v>
      </c>
      <c r="D494" s="5">
        <v>58</v>
      </c>
      <c r="E494" s="5">
        <v>205</v>
      </c>
      <c r="F494" s="5">
        <f t="shared" si="22"/>
        <v>263</v>
      </c>
    </row>
    <row r="495" spans="2:6" ht="12" customHeight="1">
      <c r="B495" s="6"/>
      <c r="C495" s="4" t="s">
        <v>105</v>
      </c>
      <c r="D495" s="5">
        <v>12</v>
      </c>
      <c r="E495" s="5">
        <v>35</v>
      </c>
      <c r="F495" s="5">
        <f t="shared" si="22"/>
        <v>47</v>
      </c>
    </row>
    <row r="496" spans="2:6" ht="12" customHeight="1">
      <c r="B496" s="6"/>
      <c r="C496" s="4" t="s">
        <v>101</v>
      </c>
      <c r="D496" s="5">
        <v>7</v>
      </c>
      <c r="E496" s="5">
        <v>33</v>
      </c>
      <c r="F496" s="5">
        <f t="shared" si="22"/>
        <v>40</v>
      </c>
    </row>
    <row r="497" spans="2:6" ht="12" customHeight="1">
      <c r="B497" s="6"/>
      <c r="C497" s="4" t="s">
        <v>114</v>
      </c>
      <c r="D497" s="5">
        <v>5</v>
      </c>
      <c r="E497" s="5">
        <v>15</v>
      </c>
      <c r="F497" s="5">
        <f t="shared" si="22"/>
        <v>20</v>
      </c>
    </row>
    <row r="498" spans="2:6" ht="12" customHeight="1">
      <c r="B498" s="6"/>
      <c r="C498" s="4" t="s">
        <v>106</v>
      </c>
      <c r="D498" s="5">
        <v>3</v>
      </c>
      <c r="E498" s="5">
        <v>4</v>
      </c>
      <c r="F498" s="5">
        <f t="shared" si="22"/>
        <v>7</v>
      </c>
    </row>
    <row r="499" spans="2:6" ht="12" customHeight="1">
      <c r="B499" s="6"/>
      <c r="C499" s="4" t="s">
        <v>113</v>
      </c>
      <c r="D499" s="5">
        <v>0</v>
      </c>
      <c r="E499" s="5">
        <v>7</v>
      </c>
      <c r="F499" s="5">
        <f t="shared" si="22"/>
        <v>7</v>
      </c>
    </row>
    <row r="500" spans="2:6" ht="12" customHeight="1">
      <c r="B500" s="6"/>
      <c r="C500" s="4" t="s">
        <v>103</v>
      </c>
      <c r="D500" s="5">
        <v>0</v>
      </c>
      <c r="E500" s="5">
        <v>1</v>
      </c>
      <c r="F500" s="5">
        <f t="shared" si="22"/>
        <v>1</v>
      </c>
    </row>
    <row r="501" spans="2:6" ht="12" customHeight="1">
      <c r="B501" s="6"/>
      <c r="C501" s="4"/>
      <c r="F501" s="19"/>
    </row>
    <row r="502" spans="1:6" ht="12" customHeight="1">
      <c r="A502" s="4" t="s">
        <v>30</v>
      </c>
      <c r="B502" s="6"/>
      <c r="C502" s="6"/>
      <c r="D502" s="19">
        <f>SUM(D503:D533)/2</f>
        <v>334.5</v>
      </c>
      <c r="E502" s="19">
        <f>SUM(E503:E533)/2</f>
        <v>599</v>
      </c>
      <c r="F502" s="19">
        <f>SUM(F503:F533)/2</f>
        <v>933.5</v>
      </c>
    </row>
    <row r="503" spans="1:6" ht="12" customHeight="1">
      <c r="A503" s="6"/>
      <c r="B503" s="6" t="s">
        <v>61</v>
      </c>
      <c r="C503" s="6"/>
      <c r="D503" s="5">
        <f>SUM(D504)</f>
        <v>28</v>
      </c>
      <c r="E503" s="5">
        <f>SUM(E504)</f>
        <v>29</v>
      </c>
      <c r="F503" s="5">
        <f>SUM(F504)</f>
        <v>57</v>
      </c>
    </row>
    <row r="504" spans="1:6" ht="12" customHeight="1">
      <c r="A504" s="6"/>
      <c r="B504" s="6"/>
      <c r="C504" s="4" t="s">
        <v>102</v>
      </c>
      <c r="D504" s="5">
        <v>28</v>
      </c>
      <c r="E504" s="5">
        <v>29</v>
      </c>
      <c r="F504" s="19">
        <f aca="true" t="shared" si="23" ref="F504:F533">SUM(D504:E504)</f>
        <v>57</v>
      </c>
    </row>
    <row r="505" spans="1:6" ht="12" customHeight="1">
      <c r="A505" s="6"/>
      <c r="B505" s="6" t="s">
        <v>12</v>
      </c>
      <c r="C505" s="6"/>
      <c r="D505" s="6">
        <f>SUM(D506:D510)</f>
        <v>73</v>
      </c>
      <c r="E505" s="6">
        <f>SUM(E506:E510)</f>
        <v>145</v>
      </c>
      <c r="F505" s="19">
        <f t="shared" si="23"/>
        <v>218</v>
      </c>
    </row>
    <row r="506" spans="1:6" ht="12" customHeight="1">
      <c r="A506" s="6"/>
      <c r="B506" s="6"/>
      <c r="C506" s="4" t="s">
        <v>103</v>
      </c>
      <c r="D506" s="6">
        <v>47</v>
      </c>
      <c r="E506" s="6">
        <v>90</v>
      </c>
      <c r="F506" s="19">
        <f t="shared" si="23"/>
        <v>137</v>
      </c>
    </row>
    <row r="507" spans="1:6" ht="12" customHeight="1">
      <c r="A507" s="6"/>
      <c r="B507" s="6"/>
      <c r="C507" s="4" t="s">
        <v>102</v>
      </c>
      <c r="D507" s="6">
        <v>22</v>
      </c>
      <c r="E507" s="6">
        <v>38</v>
      </c>
      <c r="F507" s="19">
        <f t="shared" si="23"/>
        <v>60</v>
      </c>
    </row>
    <row r="508" spans="1:6" ht="12" customHeight="1">
      <c r="A508" s="6"/>
      <c r="B508" s="6"/>
      <c r="C508" s="4" t="s">
        <v>109</v>
      </c>
      <c r="D508" s="6">
        <v>3</v>
      </c>
      <c r="E508" s="6">
        <v>14</v>
      </c>
      <c r="F508" s="19">
        <f t="shared" si="23"/>
        <v>17</v>
      </c>
    </row>
    <row r="509" spans="1:6" ht="12" customHeight="1">
      <c r="A509" s="6"/>
      <c r="B509" s="6"/>
      <c r="C509" s="4" t="s">
        <v>106</v>
      </c>
      <c r="D509" s="6">
        <v>1</v>
      </c>
      <c r="E509" s="6">
        <v>2</v>
      </c>
      <c r="F509" s="19">
        <f t="shared" si="23"/>
        <v>3</v>
      </c>
    </row>
    <row r="510" spans="1:6" ht="12" customHeight="1">
      <c r="A510" s="6"/>
      <c r="B510" s="6"/>
      <c r="C510" s="4" t="s">
        <v>101</v>
      </c>
      <c r="D510" s="6">
        <v>0</v>
      </c>
      <c r="E510" s="6">
        <v>1</v>
      </c>
      <c r="F510" s="19">
        <f t="shared" si="23"/>
        <v>1</v>
      </c>
    </row>
    <row r="511" spans="1:6" ht="12" customHeight="1">
      <c r="A511" s="6"/>
      <c r="B511" s="4" t="s">
        <v>46</v>
      </c>
      <c r="C511" s="4"/>
      <c r="D511" s="6">
        <f>SUM(D512:D515)</f>
        <v>10</v>
      </c>
      <c r="E511" s="6">
        <f>SUM(E512:E515)</f>
        <v>56</v>
      </c>
      <c r="F511" s="19">
        <f t="shared" si="23"/>
        <v>66</v>
      </c>
    </row>
    <row r="512" spans="1:6" ht="12" customHeight="1">
      <c r="A512" s="6"/>
      <c r="B512" s="4"/>
      <c r="C512" s="4" t="s">
        <v>103</v>
      </c>
      <c r="D512" s="6">
        <v>9</v>
      </c>
      <c r="E512" s="6">
        <v>50</v>
      </c>
      <c r="F512" s="19">
        <f t="shared" si="23"/>
        <v>59</v>
      </c>
    </row>
    <row r="513" spans="3:6" ht="12" customHeight="1">
      <c r="C513" s="4" t="s">
        <v>102</v>
      </c>
      <c r="D513" s="6">
        <v>1</v>
      </c>
      <c r="E513" s="6">
        <v>2</v>
      </c>
      <c r="F513" s="19">
        <f t="shared" si="23"/>
        <v>3</v>
      </c>
    </row>
    <row r="514" spans="1:6" ht="12" customHeight="1">
      <c r="A514" s="6"/>
      <c r="B514" s="4"/>
      <c r="C514" s="4" t="s">
        <v>101</v>
      </c>
      <c r="D514" s="6">
        <v>0</v>
      </c>
      <c r="E514" s="6">
        <v>3</v>
      </c>
      <c r="F514" s="19">
        <f t="shared" si="23"/>
        <v>3</v>
      </c>
    </row>
    <row r="515" spans="1:6" ht="12" customHeight="1">
      <c r="A515" s="6"/>
      <c r="B515" s="4"/>
      <c r="C515" s="5" t="s">
        <v>109</v>
      </c>
      <c r="D515" s="5">
        <v>0</v>
      </c>
      <c r="E515" s="5">
        <v>1</v>
      </c>
      <c r="F515" s="5">
        <f t="shared" si="23"/>
        <v>1</v>
      </c>
    </row>
    <row r="516" spans="1:6" ht="12" customHeight="1">
      <c r="A516" s="6"/>
      <c r="B516" s="6" t="s">
        <v>16</v>
      </c>
      <c r="C516" s="6"/>
      <c r="D516" s="5">
        <f>SUM(D517)</f>
        <v>32</v>
      </c>
      <c r="E516" s="5">
        <f>SUM(E517)</f>
        <v>11</v>
      </c>
      <c r="F516" s="19">
        <f t="shared" si="23"/>
        <v>43</v>
      </c>
    </row>
    <row r="517" spans="1:6" ht="12" customHeight="1">
      <c r="A517" s="6"/>
      <c r="B517" s="6"/>
      <c r="C517" s="4" t="s">
        <v>102</v>
      </c>
      <c r="D517" s="5">
        <v>32</v>
      </c>
      <c r="E517" s="5">
        <v>11</v>
      </c>
      <c r="F517" s="19">
        <f t="shared" si="23"/>
        <v>43</v>
      </c>
    </row>
    <row r="518" spans="1:6" ht="12" customHeight="1">
      <c r="A518" s="6"/>
      <c r="B518" s="6"/>
      <c r="C518" s="4" t="s">
        <v>104</v>
      </c>
      <c r="D518" s="5">
        <v>1</v>
      </c>
      <c r="E518" s="5">
        <v>0</v>
      </c>
      <c r="F518" s="19">
        <f t="shared" si="23"/>
        <v>1</v>
      </c>
    </row>
    <row r="519" spans="1:6" ht="12" customHeight="1">
      <c r="A519" s="6"/>
      <c r="B519" s="6" t="s">
        <v>4</v>
      </c>
      <c r="C519" s="6"/>
      <c r="D519" s="58">
        <f>SUM(D520:D523)</f>
        <v>109</v>
      </c>
      <c r="E519" s="58">
        <f>SUM(E520:E523)</f>
        <v>148</v>
      </c>
      <c r="F519" s="59">
        <f t="shared" si="23"/>
        <v>257</v>
      </c>
    </row>
    <row r="520" spans="1:6" ht="12" customHeight="1">
      <c r="A520" s="6"/>
      <c r="B520" s="6"/>
      <c r="C520" s="4" t="s">
        <v>103</v>
      </c>
      <c r="D520" s="58">
        <v>85</v>
      </c>
      <c r="E520" s="58">
        <v>104</v>
      </c>
      <c r="F520" s="59">
        <f t="shared" si="23"/>
        <v>189</v>
      </c>
    </row>
    <row r="521" spans="1:6" ht="12" customHeight="1">
      <c r="A521" s="6"/>
      <c r="B521" s="6"/>
      <c r="C521" s="4" t="s">
        <v>106</v>
      </c>
      <c r="D521" s="58">
        <v>16</v>
      </c>
      <c r="E521" s="58">
        <v>41</v>
      </c>
      <c r="F521" s="59">
        <f t="shared" si="23"/>
        <v>57</v>
      </c>
    </row>
    <row r="522" spans="1:6" ht="12" customHeight="1">
      <c r="A522" s="6"/>
      <c r="B522" s="6"/>
      <c r="C522" s="4" t="s">
        <v>102</v>
      </c>
      <c r="D522" s="58">
        <v>5</v>
      </c>
      <c r="E522" s="58">
        <v>2</v>
      </c>
      <c r="F522" s="59">
        <f t="shared" si="23"/>
        <v>7</v>
      </c>
    </row>
    <row r="523" spans="1:6" ht="12" customHeight="1">
      <c r="A523" s="6"/>
      <c r="B523" s="6"/>
      <c r="C523" s="4" t="s">
        <v>105</v>
      </c>
      <c r="D523" s="58">
        <v>3</v>
      </c>
      <c r="E523" s="58">
        <v>1</v>
      </c>
      <c r="F523" s="59">
        <f t="shared" si="23"/>
        <v>4</v>
      </c>
    </row>
    <row r="524" spans="1:6" ht="12" customHeight="1">
      <c r="A524" s="6"/>
      <c r="B524" s="6" t="s">
        <v>14</v>
      </c>
      <c r="C524" s="6"/>
      <c r="D524" s="5">
        <f>SUM(D525:D530)</f>
        <v>39</v>
      </c>
      <c r="E524" s="5">
        <f>SUM(E525:E530)</f>
        <v>154</v>
      </c>
      <c r="F524" s="19">
        <f t="shared" si="23"/>
        <v>193</v>
      </c>
    </row>
    <row r="525" spans="1:6" ht="12" customHeight="1">
      <c r="A525" s="6"/>
      <c r="B525" s="6"/>
      <c r="C525" s="4" t="s">
        <v>103</v>
      </c>
      <c r="D525" s="5">
        <v>17</v>
      </c>
      <c r="E525" s="5">
        <v>75</v>
      </c>
      <c r="F525" s="19">
        <f t="shared" si="23"/>
        <v>92</v>
      </c>
    </row>
    <row r="526" spans="1:6" ht="12" customHeight="1">
      <c r="A526" s="6"/>
      <c r="B526" s="6"/>
      <c r="C526" s="4" t="s">
        <v>102</v>
      </c>
      <c r="D526" s="5">
        <v>16</v>
      </c>
      <c r="E526" s="5">
        <v>43</v>
      </c>
      <c r="F526" s="19">
        <f t="shared" si="23"/>
        <v>59</v>
      </c>
    </row>
    <row r="527" spans="1:6" ht="12" customHeight="1">
      <c r="A527" s="6"/>
      <c r="B527" s="6"/>
      <c r="C527" s="4" t="s">
        <v>105</v>
      </c>
      <c r="D527" s="5">
        <v>3</v>
      </c>
      <c r="E527" s="5">
        <v>14</v>
      </c>
      <c r="F527" s="19">
        <f t="shared" si="23"/>
        <v>17</v>
      </c>
    </row>
    <row r="528" spans="1:6" ht="12" customHeight="1">
      <c r="A528" s="6"/>
      <c r="B528" s="6"/>
      <c r="C528" s="4" t="s">
        <v>109</v>
      </c>
      <c r="D528" s="5">
        <v>2</v>
      </c>
      <c r="E528" s="5">
        <v>7</v>
      </c>
      <c r="F528" s="19">
        <f t="shared" si="23"/>
        <v>9</v>
      </c>
    </row>
    <row r="529" spans="1:6" ht="12" customHeight="1">
      <c r="A529" s="6"/>
      <c r="B529" s="6"/>
      <c r="C529" s="4" t="s">
        <v>106</v>
      </c>
      <c r="D529" s="5">
        <v>1</v>
      </c>
      <c r="E529" s="5">
        <v>7</v>
      </c>
      <c r="F529" s="19">
        <f t="shared" si="23"/>
        <v>8</v>
      </c>
    </row>
    <row r="530" spans="1:6" ht="12" customHeight="1">
      <c r="A530" s="6"/>
      <c r="B530" s="6"/>
      <c r="C530" s="4" t="s">
        <v>101</v>
      </c>
      <c r="D530" s="5">
        <v>0</v>
      </c>
      <c r="E530" s="5">
        <v>8</v>
      </c>
      <c r="F530" s="19">
        <f t="shared" si="23"/>
        <v>8</v>
      </c>
    </row>
    <row r="531" spans="1:6" ht="12" customHeight="1">
      <c r="A531" s="6"/>
      <c r="B531" s="6" t="s">
        <v>20</v>
      </c>
      <c r="C531" s="6"/>
      <c r="D531" s="5">
        <f>SUM(D532:D533)</f>
        <v>43</v>
      </c>
      <c r="E531" s="5">
        <f>SUM(E532:E533)</f>
        <v>56</v>
      </c>
      <c r="F531" s="19">
        <f t="shared" si="23"/>
        <v>99</v>
      </c>
    </row>
    <row r="532" spans="1:6" ht="12" customHeight="1">
      <c r="A532" s="6"/>
      <c r="B532" s="6"/>
      <c r="C532" s="4" t="s">
        <v>102</v>
      </c>
      <c r="D532" s="5">
        <v>43</v>
      </c>
      <c r="E532" s="5">
        <v>55</v>
      </c>
      <c r="F532" s="19">
        <f t="shared" si="23"/>
        <v>98</v>
      </c>
    </row>
    <row r="533" spans="1:6" ht="12" customHeight="1">
      <c r="A533" s="6"/>
      <c r="B533" s="6"/>
      <c r="C533" s="4" t="s">
        <v>104</v>
      </c>
      <c r="D533" s="5">
        <v>0</v>
      </c>
      <c r="E533" s="5">
        <v>1</v>
      </c>
      <c r="F533" s="19">
        <f t="shared" si="23"/>
        <v>1</v>
      </c>
    </row>
    <row r="534" spans="1:6" ht="12" customHeight="1">
      <c r="A534" s="6"/>
      <c r="B534" s="6"/>
      <c r="C534" s="4"/>
      <c r="F534" s="19"/>
    </row>
    <row r="535" spans="1:6" ht="12" customHeight="1">
      <c r="A535" s="4" t="s">
        <v>55</v>
      </c>
      <c r="D535" s="19">
        <f>SUM(D536,D545,D551,D557)</f>
        <v>119</v>
      </c>
      <c r="E535" s="19">
        <f>SUM(E536,E545,E551,E557)</f>
        <v>207</v>
      </c>
      <c r="F535" s="19">
        <f>SUM(F536,F545,F551,F557)</f>
        <v>326</v>
      </c>
    </row>
    <row r="536" spans="1:6" ht="12" customHeight="1">
      <c r="A536" s="6"/>
      <c r="B536" s="6" t="s">
        <v>56</v>
      </c>
      <c r="C536" s="6"/>
      <c r="D536" s="6">
        <f>SUM(D537:D544)</f>
        <v>34</v>
      </c>
      <c r="E536" s="6">
        <f>SUM(E537:E544)</f>
        <v>27</v>
      </c>
      <c r="F536" s="6">
        <f>SUM(F537:F544)</f>
        <v>61</v>
      </c>
    </row>
    <row r="537" spans="1:6" ht="12" customHeight="1">
      <c r="A537" s="6"/>
      <c r="B537" s="6"/>
      <c r="C537" s="4" t="s">
        <v>102</v>
      </c>
      <c r="D537" s="6">
        <v>14</v>
      </c>
      <c r="E537" s="6">
        <v>13</v>
      </c>
      <c r="F537" s="6">
        <f aca="true" t="shared" si="24" ref="F537:F544">SUM(D537:E537)</f>
        <v>27</v>
      </c>
    </row>
    <row r="538" spans="1:6" ht="12" customHeight="1">
      <c r="A538" s="6"/>
      <c r="B538" s="6"/>
      <c r="C538" s="6" t="s">
        <v>101</v>
      </c>
      <c r="D538" s="6">
        <v>6</v>
      </c>
      <c r="E538" s="6">
        <v>8</v>
      </c>
      <c r="F538" s="6">
        <f t="shared" si="24"/>
        <v>14</v>
      </c>
    </row>
    <row r="539" spans="1:6" ht="12" customHeight="1">
      <c r="A539" s="6"/>
      <c r="B539" s="6"/>
      <c r="C539" s="4" t="s">
        <v>105</v>
      </c>
      <c r="D539" s="6">
        <v>6</v>
      </c>
      <c r="E539" s="6">
        <v>1</v>
      </c>
      <c r="F539" s="6">
        <f t="shared" si="24"/>
        <v>7</v>
      </c>
    </row>
    <row r="540" spans="1:6" ht="12" customHeight="1">
      <c r="A540" s="6"/>
      <c r="B540" s="6"/>
      <c r="C540" s="6" t="s">
        <v>113</v>
      </c>
      <c r="D540" s="6">
        <v>3</v>
      </c>
      <c r="E540" s="6">
        <v>3</v>
      </c>
      <c r="F540" s="6">
        <f t="shared" si="24"/>
        <v>6</v>
      </c>
    </row>
    <row r="541" spans="1:6" ht="12" customHeight="1">
      <c r="A541" s="6"/>
      <c r="B541" s="6"/>
      <c r="C541" s="6" t="s">
        <v>107</v>
      </c>
      <c r="D541" s="6">
        <v>1</v>
      </c>
      <c r="E541" s="6">
        <v>0</v>
      </c>
      <c r="F541" s="6">
        <f t="shared" si="24"/>
        <v>1</v>
      </c>
    </row>
    <row r="542" spans="1:6" ht="12" customHeight="1">
      <c r="A542" s="6"/>
      <c r="B542" s="6"/>
      <c r="C542" s="6" t="s">
        <v>108</v>
      </c>
      <c r="D542" s="6">
        <v>1</v>
      </c>
      <c r="E542" s="6">
        <v>0</v>
      </c>
      <c r="F542" s="6">
        <f t="shared" si="24"/>
        <v>1</v>
      </c>
    </row>
    <row r="543" spans="1:6" ht="12" customHeight="1">
      <c r="A543" s="6"/>
      <c r="B543" s="6"/>
      <c r="C543" s="4" t="s">
        <v>103</v>
      </c>
      <c r="D543" s="6">
        <v>1</v>
      </c>
      <c r="E543" s="6">
        <v>0</v>
      </c>
      <c r="F543" s="6">
        <f t="shared" si="24"/>
        <v>1</v>
      </c>
    </row>
    <row r="544" spans="1:6" ht="12" customHeight="1">
      <c r="A544" s="6"/>
      <c r="B544" s="6"/>
      <c r="C544" s="4" t="s">
        <v>106</v>
      </c>
      <c r="D544" s="6">
        <v>2</v>
      </c>
      <c r="E544" s="6">
        <v>2</v>
      </c>
      <c r="F544" s="6">
        <f t="shared" si="24"/>
        <v>4</v>
      </c>
    </row>
    <row r="545" spans="1:6" ht="12" customHeight="1">
      <c r="A545" s="6"/>
      <c r="B545" s="6" t="s">
        <v>57</v>
      </c>
      <c r="C545" s="6"/>
      <c r="D545" s="6">
        <f>SUM(D546:D550)</f>
        <v>18</v>
      </c>
      <c r="E545" s="6">
        <f>SUM(E546:E550)</f>
        <v>39</v>
      </c>
      <c r="F545" s="6">
        <f>SUM(F546:F550)</f>
        <v>57</v>
      </c>
    </row>
    <row r="546" spans="1:6" ht="12" customHeight="1">
      <c r="A546" s="6"/>
      <c r="B546" s="6"/>
      <c r="C546" s="4" t="s">
        <v>102</v>
      </c>
      <c r="D546" s="5">
        <v>13</v>
      </c>
      <c r="E546" s="5">
        <v>21</v>
      </c>
      <c r="F546" s="6">
        <f aca="true" t="shared" si="25" ref="F546:F565">SUM(D546:E546)</f>
        <v>34</v>
      </c>
    </row>
    <row r="547" spans="1:6" ht="12" customHeight="1">
      <c r="A547" s="6"/>
      <c r="B547" s="6"/>
      <c r="C547" s="6" t="s">
        <v>101</v>
      </c>
      <c r="D547" s="6">
        <v>2</v>
      </c>
      <c r="E547" s="6">
        <v>10</v>
      </c>
      <c r="F547" s="6">
        <f t="shared" si="25"/>
        <v>12</v>
      </c>
    </row>
    <row r="548" spans="1:6" ht="12" customHeight="1">
      <c r="A548" s="6"/>
      <c r="B548" s="6"/>
      <c r="C548" s="4" t="s">
        <v>105</v>
      </c>
      <c r="D548" s="5">
        <v>3</v>
      </c>
      <c r="E548" s="5">
        <v>6</v>
      </c>
      <c r="F548" s="6">
        <f t="shared" si="25"/>
        <v>9</v>
      </c>
    </row>
    <row r="549" spans="1:6" ht="12" customHeight="1">
      <c r="A549" s="6"/>
      <c r="B549" s="6"/>
      <c r="C549" s="6" t="s">
        <v>113</v>
      </c>
      <c r="D549" s="6">
        <v>0</v>
      </c>
      <c r="E549" s="6">
        <v>1</v>
      </c>
      <c r="F549" s="6">
        <f t="shared" si="25"/>
        <v>1</v>
      </c>
    </row>
    <row r="550" spans="1:6" ht="12" customHeight="1">
      <c r="A550" s="6"/>
      <c r="B550" s="6"/>
      <c r="C550" s="6" t="s">
        <v>106</v>
      </c>
      <c r="D550" s="6">
        <v>0</v>
      </c>
      <c r="E550" s="6">
        <v>1</v>
      </c>
      <c r="F550" s="6">
        <f t="shared" si="25"/>
        <v>1</v>
      </c>
    </row>
    <row r="551" spans="1:6" ht="12" customHeight="1">
      <c r="A551" s="6"/>
      <c r="B551" s="6" t="s">
        <v>58</v>
      </c>
      <c r="C551" s="6"/>
      <c r="D551" s="6">
        <f>SUM(D552:D556)</f>
        <v>24</v>
      </c>
      <c r="E551" s="6">
        <f>SUM(E552:E556)</f>
        <v>52</v>
      </c>
      <c r="F551" s="6">
        <f t="shared" si="25"/>
        <v>76</v>
      </c>
    </row>
    <row r="552" spans="1:6" ht="12" customHeight="1">
      <c r="A552" s="6"/>
      <c r="B552" s="6"/>
      <c r="C552" s="4" t="s">
        <v>102</v>
      </c>
      <c r="D552" s="5">
        <v>15</v>
      </c>
      <c r="E552" s="5">
        <v>32</v>
      </c>
      <c r="F552" s="6">
        <f t="shared" si="25"/>
        <v>47</v>
      </c>
    </row>
    <row r="553" spans="1:6" ht="12" customHeight="1">
      <c r="A553" s="6"/>
      <c r="B553" s="6"/>
      <c r="C553" s="4" t="s">
        <v>101</v>
      </c>
      <c r="D553" s="5">
        <v>4</v>
      </c>
      <c r="E553" s="5">
        <v>11</v>
      </c>
      <c r="F553" s="6">
        <f t="shared" si="25"/>
        <v>15</v>
      </c>
    </row>
    <row r="554" spans="1:6" ht="12" customHeight="1">
      <c r="A554" s="6"/>
      <c r="B554" s="6"/>
      <c r="C554" s="4" t="s">
        <v>113</v>
      </c>
      <c r="D554" s="5">
        <v>2</v>
      </c>
      <c r="E554" s="5">
        <v>2</v>
      </c>
      <c r="F554" s="6">
        <f t="shared" si="25"/>
        <v>4</v>
      </c>
    </row>
    <row r="555" spans="1:6" ht="12" customHeight="1">
      <c r="A555" s="6"/>
      <c r="B555" s="6"/>
      <c r="C555" s="4" t="s">
        <v>105</v>
      </c>
      <c r="D555" s="5">
        <v>0</v>
      </c>
      <c r="E555" s="5">
        <v>3</v>
      </c>
      <c r="F555" s="6">
        <f t="shared" si="25"/>
        <v>3</v>
      </c>
    </row>
    <row r="556" spans="1:6" ht="12" customHeight="1">
      <c r="A556" s="6"/>
      <c r="B556" s="6"/>
      <c r="C556" s="4" t="s">
        <v>106</v>
      </c>
      <c r="D556" s="5">
        <v>3</v>
      </c>
      <c r="E556" s="5">
        <v>4</v>
      </c>
      <c r="F556" s="6">
        <f t="shared" si="25"/>
        <v>7</v>
      </c>
    </row>
    <row r="557" spans="1:6" ht="12" customHeight="1">
      <c r="A557" s="6"/>
      <c r="B557" s="4" t="s">
        <v>44</v>
      </c>
      <c r="C557" s="4"/>
      <c r="D557" s="6">
        <f>SUM(D558:D565)</f>
        <v>43</v>
      </c>
      <c r="E557" s="6">
        <f>SUM(E558:E565)</f>
        <v>89</v>
      </c>
      <c r="F557" s="6">
        <f t="shared" si="25"/>
        <v>132</v>
      </c>
    </row>
    <row r="558" spans="1:6" ht="12" customHeight="1">
      <c r="A558" s="6"/>
      <c r="B558" s="4"/>
      <c r="C558" s="4" t="s">
        <v>102</v>
      </c>
      <c r="D558" s="5">
        <v>21</v>
      </c>
      <c r="E558" s="5">
        <v>45</v>
      </c>
      <c r="F558" s="6">
        <f t="shared" si="25"/>
        <v>66</v>
      </c>
    </row>
    <row r="559" spans="1:6" ht="12" customHeight="1">
      <c r="A559" s="6"/>
      <c r="B559" s="4"/>
      <c r="C559" s="4" t="s">
        <v>113</v>
      </c>
      <c r="D559" s="6">
        <v>7</v>
      </c>
      <c r="E559" s="6">
        <v>11</v>
      </c>
      <c r="F559" s="6">
        <f t="shared" si="25"/>
        <v>18</v>
      </c>
    </row>
    <row r="560" spans="1:6" ht="12" customHeight="1">
      <c r="A560" s="6"/>
      <c r="B560" s="4"/>
      <c r="C560" s="4" t="s">
        <v>105</v>
      </c>
      <c r="D560" s="5">
        <v>6</v>
      </c>
      <c r="E560" s="5">
        <v>10</v>
      </c>
      <c r="F560" s="6">
        <f t="shared" si="25"/>
        <v>16</v>
      </c>
    </row>
    <row r="561" spans="1:6" ht="12" customHeight="1">
      <c r="A561" s="6"/>
      <c r="B561" s="4"/>
      <c r="C561" s="4" t="s">
        <v>101</v>
      </c>
      <c r="D561" s="6">
        <v>5</v>
      </c>
      <c r="E561" s="6">
        <v>8</v>
      </c>
      <c r="F561" s="6">
        <f t="shared" si="25"/>
        <v>13</v>
      </c>
    </row>
    <row r="562" spans="1:6" ht="12" customHeight="1">
      <c r="A562" s="6"/>
      <c r="B562" s="4"/>
      <c r="C562" s="4" t="s">
        <v>103</v>
      </c>
      <c r="D562" s="6">
        <v>4</v>
      </c>
      <c r="E562" s="6">
        <v>8</v>
      </c>
      <c r="F562" s="6">
        <f t="shared" si="25"/>
        <v>12</v>
      </c>
    </row>
    <row r="563" spans="1:6" ht="12" customHeight="1">
      <c r="A563" s="6"/>
      <c r="B563" s="6"/>
      <c r="C563" s="4" t="s">
        <v>109</v>
      </c>
      <c r="D563" s="6">
        <v>0</v>
      </c>
      <c r="E563" s="6">
        <v>2</v>
      </c>
      <c r="F563" s="6">
        <f t="shared" si="25"/>
        <v>2</v>
      </c>
    </row>
    <row r="564" spans="1:6" ht="12" customHeight="1">
      <c r="A564" s="6"/>
      <c r="B564" s="4"/>
      <c r="C564" s="4" t="s">
        <v>114</v>
      </c>
      <c r="D564" s="6">
        <v>0</v>
      </c>
      <c r="E564" s="6">
        <v>1</v>
      </c>
      <c r="F564" s="6">
        <f t="shared" si="25"/>
        <v>1</v>
      </c>
    </row>
    <row r="565" spans="1:6" ht="12" customHeight="1">
      <c r="A565" s="6"/>
      <c r="B565" s="4"/>
      <c r="C565" s="4" t="s">
        <v>106</v>
      </c>
      <c r="D565" s="6">
        <v>0</v>
      </c>
      <c r="E565" s="6">
        <v>4</v>
      </c>
      <c r="F565" s="6">
        <f t="shared" si="25"/>
        <v>4</v>
      </c>
    </row>
    <row r="566" spans="1:6" ht="12" customHeight="1">
      <c r="A566" s="6"/>
      <c r="B566" s="6"/>
      <c r="C566" s="4"/>
      <c r="F566" s="19"/>
    </row>
    <row r="567" spans="1:7" ht="12" customHeight="1">
      <c r="A567" s="4" t="s">
        <v>77</v>
      </c>
      <c r="B567" s="6"/>
      <c r="C567" s="6"/>
      <c r="D567" s="65">
        <f>SUBTOTAL(9,D568:D568)</f>
        <v>64</v>
      </c>
      <c r="E567" s="65">
        <f>SUBTOTAL(9,E568:E568)</f>
        <v>190</v>
      </c>
      <c r="F567" s="6">
        <f aca="true" t="shared" si="26" ref="F567:F577">SUM(D567:E567)</f>
        <v>254</v>
      </c>
      <c r="G567" s="60"/>
    </row>
    <row r="568" spans="1:7" ht="12" customHeight="1">
      <c r="A568" s="6"/>
      <c r="B568" s="6" t="s">
        <v>78</v>
      </c>
      <c r="C568" s="6"/>
      <c r="D568" s="61">
        <f>SUM(D569:D577)</f>
        <v>64</v>
      </c>
      <c r="E568" s="61">
        <f>SUM(E569:E577)</f>
        <v>190</v>
      </c>
      <c r="F568" s="6">
        <f t="shared" si="26"/>
        <v>254</v>
      </c>
      <c r="G568" s="60"/>
    </row>
    <row r="569" spans="1:7" ht="12" customHeight="1">
      <c r="A569" s="6"/>
      <c r="B569" s="6"/>
      <c r="C569" s="4" t="s">
        <v>103</v>
      </c>
      <c r="D569" s="61">
        <v>35</v>
      </c>
      <c r="E569" s="61">
        <v>101</v>
      </c>
      <c r="F569" s="6">
        <f t="shared" si="26"/>
        <v>136</v>
      </c>
      <c r="G569" s="60"/>
    </row>
    <row r="570" spans="1:7" ht="12" customHeight="1">
      <c r="A570" s="6"/>
      <c r="B570" s="6"/>
      <c r="C570" s="4" t="s">
        <v>102</v>
      </c>
      <c r="D570" s="61">
        <v>12</v>
      </c>
      <c r="E570" s="61">
        <v>26</v>
      </c>
      <c r="F570" s="6">
        <f t="shared" si="26"/>
        <v>38</v>
      </c>
      <c r="G570" s="60"/>
    </row>
    <row r="571" spans="1:7" ht="12" customHeight="1">
      <c r="A571" s="6"/>
      <c r="B571" s="6"/>
      <c r="C571" s="4" t="s">
        <v>108</v>
      </c>
      <c r="D571" s="61">
        <v>2</v>
      </c>
      <c r="E571" s="61">
        <v>20</v>
      </c>
      <c r="F571" s="6">
        <f t="shared" si="26"/>
        <v>22</v>
      </c>
      <c r="G571" s="60"/>
    </row>
    <row r="572" spans="1:7" ht="12" customHeight="1">
      <c r="A572" s="6"/>
      <c r="B572" s="6"/>
      <c r="C572" s="4" t="s">
        <v>105</v>
      </c>
      <c r="D572" s="61">
        <v>3</v>
      </c>
      <c r="E572" s="61">
        <v>14</v>
      </c>
      <c r="F572" s="6">
        <f t="shared" si="26"/>
        <v>17</v>
      </c>
      <c r="G572" s="60"/>
    </row>
    <row r="573" spans="1:7" ht="12" customHeight="1">
      <c r="A573" s="6"/>
      <c r="B573" s="6"/>
      <c r="C573" s="4" t="s">
        <v>101</v>
      </c>
      <c r="D573" s="61">
        <v>0</v>
      </c>
      <c r="E573" s="61">
        <v>7</v>
      </c>
      <c r="F573" s="6">
        <f t="shared" si="26"/>
        <v>7</v>
      </c>
      <c r="G573" s="60"/>
    </row>
    <row r="574" spans="1:7" ht="12" customHeight="1">
      <c r="A574" s="6"/>
      <c r="B574" s="6"/>
      <c r="C574" s="4" t="s">
        <v>109</v>
      </c>
      <c r="D574" s="61">
        <v>0</v>
      </c>
      <c r="E574" s="61">
        <v>4</v>
      </c>
      <c r="F574" s="6">
        <f t="shared" si="26"/>
        <v>4</v>
      </c>
      <c r="G574" s="60"/>
    </row>
    <row r="575" spans="1:7" ht="12" customHeight="1">
      <c r="A575" s="6"/>
      <c r="B575" s="6"/>
      <c r="C575" s="4" t="s">
        <v>114</v>
      </c>
      <c r="D575" s="61">
        <v>1</v>
      </c>
      <c r="E575" s="61">
        <v>2</v>
      </c>
      <c r="F575" s="6">
        <f t="shared" si="26"/>
        <v>3</v>
      </c>
      <c r="G575" s="60"/>
    </row>
    <row r="576" spans="1:7" ht="12" customHeight="1">
      <c r="A576" s="6"/>
      <c r="B576" s="6"/>
      <c r="C576" s="4" t="s">
        <v>107</v>
      </c>
      <c r="D576" s="61">
        <v>1</v>
      </c>
      <c r="E576" s="61">
        <v>0</v>
      </c>
      <c r="F576" s="6">
        <f t="shared" si="26"/>
        <v>1</v>
      </c>
      <c r="G576" s="60"/>
    </row>
    <row r="577" spans="1:7" ht="12" customHeight="1">
      <c r="A577" s="6"/>
      <c r="B577" s="6"/>
      <c r="C577" s="4" t="s">
        <v>106</v>
      </c>
      <c r="D577" s="61">
        <v>10</v>
      </c>
      <c r="E577" s="61">
        <v>16</v>
      </c>
      <c r="F577" s="6">
        <f t="shared" si="26"/>
        <v>26</v>
      </c>
      <c r="G577" s="60"/>
    </row>
    <row r="578" spans="1:6" ht="12" customHeight="1">
      <c r="A578" s="6"/>
      <c r="B578" s="6"/>
      <c r="C578" s="4"/>
      <c r="F578" s="19"/>
    </row>
    <row r="579" spans="1:6" ht="12" customHeight="1">
      <c r="A579" s="4" t="s">
        <v>7</v>
      </c>
      <c r="B579" s="4"/>
      <c r="C579" s="4"/>
      <c r="D579" s="19">
        <f>SUM(D580,D583,D586,D589,D591,D594)</f>
        <v>17</v>
      </c>
      <c r="E579" s="19">
        <f>SUM(E580,E583,E586,E589,E591,E594)</f>
        <v>24</v>
      </c>
      <c r="F579" s="6">
        <f aca="true" t="shared" si="27" ref="F579:F596">SUM(D579:E579)</f>
        <v>41</v>
      </c>
    </row>
    <row r="580" spans="1:6" ht="12" customHeight="1">
      <c r="A580" s="4"/>
      <c r="B580" s="4" t="s">
        <v>31</v>
      </c>
      <c r="C580" s="4"/>
      <c r="D580" s="5">
        <f>SUM(D581:D582)</f>
        <v>0</v>
      </c>
      <c r="E580" s="5">
        <f>SUM(E581:E582)</f>
        <v>8</v>
      </c>
      <c r="F580" s="6">
        <f t="shared" si="27"/>
        <v>8</v>
      </c>
    </row>
    <row r="581" spans="1:6" ht="12" customHeight="1">
      <c r="A581" s="4"/>
      <c r="B581" s="4"/>
      <c r="C581" s="4" t="s">
        <v>102</v>
      </c>
      <c r="D581" s="5">
        <v>0</v>
      </c>
      <c r="E581" s="5">
        <v>7</v>
      </c>
      <c r="F581" s="6">
        <f t="shared" si="27"/>
        <v>7</v>
      </c>
    </row>
    <row r="582" spans="1:6" ht="12" customHeight="1">
      <c r="A582" s="4"/>
      <c r="B582" s="4"/>
      <c r="C582" s="4" t="s">
        <v>105</v>
      </c>
      <c r="D582" s="5">
        <v>0</v>
      </c>
      <c r="E582" s="5">
        <v>1</v>
      </c>
      <c r="F582" s="6">
        <f t="shared" si="27"/>
        <v>1</v>
      </c>
    </row>
    <row r="583" spans="2:6" ht="12" customHeight="1">
      <c r="B583" s="6" t="s">
        <v>8</v>
      </c>
      <c r="C583" s="6"/>
      <c r="D583" s="5">
        <f>SUM(D584:D585)</f>
        <v>1</v>
      </c>
      <c r="E583" s="5">
        <f>SUM(E584:E585)</f>
        <v>1</v>
      </c>
      <c r="F583" s="6">
        <f t="shared" si="27"/>
        <v>2</v>
      </c>
    </row>
    <row r="584" spans="2:6" ht="12" customHeight="1">
      <c r="B584" s="6"/>
      <c r="C584" s="4" t="s">
        <v>105</v>
      </c>
      <c r="D584" s="5">
        <v>1</v>
      </c>
      <c r="E584" s="5">
        <v>0</v>
      </c>
      <c r="F584" s="6">
        <f t="shared" si="27"/>
        <v>1</v>
      </c>
    </row>
    <row r="585" spans="2:6" ht="12" customHeight="1">
      <c r="B585" s="6"/>
      <c r="C585" s="4" t="s">
        <v>106</v>
      </c>
      <c r="D585" s="5">
        <v>0</v>
      </c>
      <c r="E585" s="5">
        <v>1</v>
      </c>
      <c r="F585" s="6">
        <f t="shared" si="27"/>
        <v>1</v>
      </c>
    </row>
    <row r="586" spans="2:6" ht="12" customHeight="1">
      <c r="B586" s="4" t="s">
        <v>49</v>
      </c>
      <c r="C586" s="4"/>
      <c r="D586" s="5">
        <f>SUM(D587:D588)</f>
        <v>1</v>
      </c>
      <c r="E586" s="5">
        <f>SUM(E587:E588)</f>
        <v>5</v>
      </c>
      <c r="F586" s="6">
        <f t="shared" si="27"/>
        <v>6</v>
      </c>
    </row>
    <row r="587" spans="2:6" ht="12" customHeight="1">
      <c r="B587" s="4"/>
      <c r="C587" s="4" t="s">
        <v>102</v>
      </c>
      <c r="D587" s="5">
        <v>0</v>
      </c>
      <c r="E587" s="5">
        <v>5</v>
      </c>
      <c r="F587" s="6">
        <f t="shared" si="27"/>
        <v>5</v>
      </c>
    </row>
    <row r="588" spans="2:6" ht="12" customHeight="1">
      <c r="B588" s="4"/>
      <c r="C588" s="4" t="s">
        <v>101</v>
      </c>
      <c r="D588" s="5">
        <v>1</v>
      </c>
      <c r="E588" s="5">
        <v>0</v>
      </c>
      <c r="F588" s="6">
        <f t="shared" si="27"/>
        <v>1</v>
      </c>
    </row>
    <row r="589" spans="2:6" ht="12" customHeight="1">
      <c r="B589" s="4" t="s">
        <v>50</v>
      </c>
      <c r="C589" s="4"/>
      <c r="D589" s="5">
        <f>SUM(D590)</f>
        <v>2</v>
      </c>
      <c r="E589" s="5">
        <f>SUM(E590)</f>
        <v>0</v>
      </c>
      <c r="F589" s="6">
        <f t="shared" si="27"/>
        <v>2</v>
      </c>
    </row>
    <row r="590" spans="2:6" ht="12" customHeight="1">
      <c r="B590" s="4"/>
      <c r="C590" s="4" t="s">
        <v>102</v>
      </c>
      <c r="D590" s="5">
        <v>2</v>
      </c>
      <c r="E590" s="5">
        <v>0</v>
      </c>
      <c r="F590" s="6">
        <f t="shared" si="27"/>
        <v>2</v>
      </c>
    </row>
    <row r="591" spans="2:6" ht="12" customHeight="1">
      <c r="B591" s="6" t="s">
        <v>9</v>
      </c>
      <c r="C591" s="6"/>
      <c r="D591" s="5">
        <f>SUM(D592:D593)</f>
        <v>10</v>
      </c>
      <c r="E591" s="5">
        <f>SUM(E592:E593)</f>
        <v>9</v>
      </c>
      <c r="F591" s="6">
        <f t="shared" si="27"/>
        <v>19</v>
      </c>
    </row>
    <row r="592" spans="2:6" ht="12" customHeight="1">
      <c r="B592" s="6"/>
      <c r="C592" s="4" t="s">
        <v>102</v>
      </c>
      <c r="D592" s="5">
        <v>7</v>
      </c>
      <c r="E592" s="5">
        <v>6</v>
      </c>
      <c r="F592" s="6">
        <f t="shared" si="27"/>
        <v>13</v>
      </c>
    </row>
    <row r="593" spans="2:6" ht="12" customHeight="1">
      <c r="B593" s="6"/>
      <c r="C593" s="4" t="s">
        <v>105</v>
      </c>
      <c r="D593" s="5">
        <v>3</v>
      </c>
      <c r="E593" s="5">
        <v>3</v>
      </c>
      <c r="F593" s="6">
        <f t="shared" si="27"/>
        <v>6</v>
      </c>
    </row>
    <row r="594" spans="2:6" ht="12" customHeight="1">
      <c r="B594" s="6" t="s">
        <v>10</v>
      </c>
      <c r="C594" s="6"/>
      <c r="D594" s="5">
        <f>SUM(D595:D596)</f>
        <v>3</v>
      </c>
      <c r="E594" s="5">
        <f>SUM(E595:E596)</f>
        <v>1</v>
      </c>
      <c r="F594" s="6">
        <f t="shared" si="27"/>
        <v>4</v>
      </c>
    </row>
    <row r="595" spans="2:6" ht="12" customHeight="1">
      <c r="B595" s="6"/>
      <c r="C595" s="4" t="s">
        <v>102</v>
      </c>
      <c r="D595" s="5">
        <v>2</v>
      </c>
      <c r="E595" s="5">
        <v>1</v>
      </c>
      <c r="F595" s="6">
        <f t="shared" si="27"/>
        <v>3</v>
      </c>
    </row>
    <row r="596" spans="2:6" ht="12" customHeight="1">
      <c r="B596" s="6"/>
      <c r="C596" s="4" t="s">
        <v>105</v>
      </c>
      <c r="D596" s="5">
        <v>1</v>
      </c>
      <c r="E596" s="5">
        <v>0</v>
      </c>
      <c r="F596" s="6">
        <f t="shared" si="27"/>
        <v>1</v>
      </c>
    </row>
    <row r="597" spans="2:6" ht="12" customHeight="1">
      <c r="B597" s="6"/>
      <c r="C597" s="4"/>
      <c r="F597" s="6"/>
    </row>
    <row r="598" spans="1:6" ht="12" customHeight="1">
      <c r="A598" s="4" t="s">
        <v>99</v>
      </c>
      <c r="B598" s="6"/>
      <c r="C598" s="6"/>
      <c r="D598" s="19">
        <f>SUM(D599)</f>
        <v>34</v>
      </c>
      <c r="E598" s="19">
        <f>SUM(E599)</f>
        <v>196</v>
      </c>
      <c r="F598" s="19">
        <f>SUM(F599)</f>
        <v>230</v>
      </c>
    </row>
    <row r="599" spans="1:6" ht="12" customHeight="1">
      <c r="A599" s="6"/>
      <c r="B599" s="6" t="s">
        <v>21</v>
      </c>
      <c r="C599" s="6"/>
      <c r="D599" s="19">
        <f>SUM(D600:D606)</f>
        <v>34</v>
      </c>
      <c r="E599" s="19">
        <f>SUM(E600:E606)</f>
        <v>196</v>
      </c>
      <c r="F599" s="19">
        <f>SUM(F600:F606)</f>
        <v>230</v>
      </c>
    </row>
    <row r="600" spans="1:6" ht="12" customHeight="1">
      <c r="A600" s="6"/>
      <c r="C600" s="5" t="s">
        <v>102</v>
      </c>
      <c r="D600" s="20">
        <v>18</v>
      </c>
      <c r="E600" s="20">
        <v>98</v>
      </c>
      <c r="F600" s="19">
        <f aca="true" t="shared" si="28" ref="F600:F606">SUM(D600:E600)</f>
        <v>116</v>
      </c>
    </row>
    <row r="601" spans="1:6" ht="12" customHeight="1">
      <c r="A601" s="6"/>
      <c r="C601" s="5" t="s">
        <v>103</v>
      </c>
      <c r="D601" s="20">
        <v>8</v>
      </c>
      <c r="E601" s="20">
        <v>44</v>
      </c>
      <c r="F601" s="19">
        <f t="shared" si="28"/>
        <v>52</v>
      </c>
    </row>
    <row r="602" spans="1:6" ht="12" customHeight="1">
      <c r="A602" s="6"/>
      <c r="C602" s="5" t="s">
        <v>113</v>
      </c>
      <c r="D602" s="20">
        <v>5</v>
      </c>
      <c r="E602" s="20">
        <v>28</v>
      </c>
      <c r="F602" s="19">
        <f t="shared" si="28"/>
        <v>33</v>
      </c>
    </row>
    <row r="603" spans="1:6" ht="12" customHeight="1">
      <c r="A603" s="6"/>
      <c r="C603" s="5" t="s">
        <v>101</v>
      </c>
      <c r="D603" s="20">
        <v>2</v>
      </c>
      <c r="E603" s="20">
        <v>13</v>
      </c>
      <c r="F603" s="19">
        <f t="shared" si="28"/>
        <v>15</v>
      </c>
    </row>
    <row r="604" spans="1:6" ht="12" customHeight="1">
      <c r="A604" s="6"/>
      <c r="C604" s="5" t="s">
        <v>104</v>
      </c>
      <c r="D604" s="20">
        <v>1</v>
      </c>
      <c r="E604" s="20">
        <v>11</v>
      </c>
      <c r="F604" s="19">
        <f t="shared" si="28"/>
        <v>12</v>
      </c>
    </row>
    <row r="605" spans="1:6" ht="12" customHeight="1">
      <c r="A605" s="6"/>
      <c r="C605" s="4" t="s">
        <v>105</v>
      </c>
      <c r="D605" s="20">
        <v>0</v>
      </c>
      <c r="E605" s="20">
        <v>1</v>
      </c>
      <c r="F605" s="19">
        <f t="shared" si="28"/>
        <v>1</v>
      </c>
    </row>
    <row r="606" spans="1:6" ht="12" customHeight="1">
      <c r="A606" s="6"/>
      <c r="C606" s="5" t="s">
        <v>106</v>
      </c>
      <c r="D606" s="20">
        <v>0</v>
      </c>
      <c r="E606" s="20">
        <v>1</v>
      </c>
      <c r="F606" s="19">
        <f t="shared" si="28"/>
        <v>1</v>
      </c>
    </row>
    <row r="607" spans="1:7" ht="12" customHeight="1">
      <c r="A607" s="15"/>
      <c r="B607" s="15"/>
      <c r="C607" s="15"/>
      <c r="D607" s="21"/>
      <c r="E607" s="21"/>
      <c r="F607" s="21"/>
      <c r="G607" s="16"/>
    </row>
    <row r="608" spans="4:6" ht="9" customHeight="1">
      <c r="D608" s="20"/>
      <c r="E608" s="20"/>
      <c r="F608" s="20"/>
    </row>
    <row r="609" spans="1:6" ht="12.75" customHeight="1">
      <c r="A609" s="53" t="s">
        <v>36</v>
      </c>
      <c r="B609" s="54"/>
      <c r="C609" s="54"/>
      <c r="D609" s="55">
        <f>SUM(D9:D606)/3</f>
        <v>5767.5</v>
      </c>
      <c r="E609" s="55">
        <f>SUM(E9:E606)/3</f>
        <v>7899</v>
      </c>
      <c r="F609" s="55">
        <f>SUM(F9:F606)/3</f>
        <v>13666.5</v>
      </c>
    </row>
    <row r="610" spans="1:7" ht="9" customHeight="1">
      <c r="A610" s="16"/>
      <c r="B610" s="17"/>
      <c r="C610" s="17"/>
      <c r="D610" s="16"/>
      <c r="E610" s="16"/>
      <c r="F610" s="16"/>
      <c r="G610" s="16"/>
    </row>
    <row r="612" spans="1:6" s="71" customFormat="1" ht="24" customHeight="1">
      <c r="A612" s="72" t="s">
        <v>122</v>
      </c>
      <c r="B612" s="75" t="s">
        <v>124</v>
      </c>
      <c r="C612" s="76"/>
      <c r="D612" s="76"/>
      <c r="E612" s="76"/>
      <c r="F612" s="76"/>
    </row>
    <row r="614" ht="12.75">
      <c r="A614" s="18" t="s">
        <v>37</v>
      </c>
    </row>
    <row r="615" spans="4:6" ht="12.75">
      <c r="D615" s="20"/>
      <c r="E615" s="20"/>
      <c r="F615" s="20"/>
    </row>
    <row r="617" spans="4:6" ht="12.75">
      <c r="D617" s="20"/>
      <c r="E617" s="20"/>
      <c r="F617" s="20"/>
    </row>
  </sheetData>
  <mergeCells count="2">
    <mergeCell ref="A1:F1"/>
    <mergeCell ref="B612:F612"/>
  </mergeCells>
  <printOptions horizontalCentered="1"/>
  <pageMargins left="0.7874015748031497" right="0.7874015748031497" top="0.3937007874015748" bottom="0.3937007874015748" header="0.1968503937007874" footer="0.1968503937007874"/>
  <pageSetup horizontalDpi="600" verticalDpi="600" orientation="landscape" scale="70" r:id="rId1"/>
  <rowBreaks count="11" manualBreakCount="11">
    <brk id="48" max="255" man="1"/>
    <brk id="85" max="255" man="1"/>
    <brk id="137" max="255" man="1"/>
    <brk id="196" max="255" man="1"/>
    <brk id="244" max="255" man="1"/>
    <brk id="303" max="255" man="1"/>
    <brk id="362" max="255" man="1"/>
    <brk id="421" max="255" man="1"/>
    <brk id="474" max="255" man="1"/>
    <brk id="533" max="255" man="1"/>
    <brk id="577" max="255" man="1"/>
  </rowBreaks>
  <ignoredErrors>
    <ignoredError sqref="F15:F20 F5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J18" sqref="J18"/>
    </sheetView>
  </sheetViews>
  <sheetFormatPr defaultColWidth="11.421875" defaultRowHeight="12.75"/>
  <cols>
    <col min="1" max="1" width="1.28515625" style="1" customWidth="1"/>
    <col min="2" max="2" width="55.57421875" style="1" customWidth="1"/>
    <col min="3" max="5" width="11.421875" style="1" customWidth="1"/>
    <col min="6" max="6" width="0.85546875" style="1" customWidth="1"/>
    <col min="7" max="16384" width="11.421875" style="1" customWidth="1"/>
  </cols>
  <sheetData>
    <row r="1" spans="1:5" ht="12.75">
      <c r="A1" s="74" t="s">
        <v>117</v>
      </c>
      <c r="B1" s="74"/>
      <c r="C1" s="74"/>
      <c r="D1" s="74"/>
      <c r="E1" s="74"/>
    </row>
    <row r="2" spans="1:5" ht="14.25">
      <c r="A2" s="77" t="s">
        <v>121</v>
      </c>
      <c r="B2" s="77"/>
      <c r="C2" s="77"/>
      <c r="D2" s="77"/>
      <c r="E2" s="77"/>
    </row>
    <row r="3" spans="1:5" ht="12.75">
      <c r="A3" s="78">
        <v>2006</v>
      </c>
      <c r="B3" s="78"/>
      <c r="C3" s="78"/>
      <c r="D3" s="78"/>
      <c r="E3" s="78"/>
    </row>
    <row r="4" spans="1:6" ht="12.75">
      <c r="A4" s="2"/>
      <c r="B4" s="2"/>
      <c r="C4" s="2"/>
      <c r="D4" s="2"/>
      <c r="E4" s="2"/>
      <c r="F4" s="22"/>
    </row>
    <row r="5" spans="1:5" ht="8.25" customHeight="1">
      <c r="A5" s="23"/>
      <c r="B5" s="23"/>
      <c r="C5" s="23"/>
      <c r="D5" s="23"/>
      <c r="E5" s="23"/>
    </row>
    <row r="6" spans="1:5" ht="12.75">
      <c r="A6" s="12" t="s">
        <v>128</v>
      </c>
      <c r="B6" s="24"/>
      <c r="C6" s="25" t="s">
        <v>33</v>
      </c>
      <c r="D6" s="25" t="s">
        <v>34</v>
      </c>
      <c r="E6" s="25" t="s">
        <v>35</v>
      </c>
    </row>
    <row r="7" spans="1:6" ht="8.25" customHeight="1">
      <c r="A7" s="26"/>
      <c r="B7" s="26"/>
      <c r="C7" s="26"/>
      <c r="D7" s="26"/>
      <c r="E7" s="26"/>
      <c r="F7" s="22"/>
    </row>
    <row r="8" spans="1:5" ht="12" customHeight="1">
      <c r="A8" s="2"/>
      <c r="B8" s="2"/>
      <c r="C8" s="2"/>
      <c r="D8" s="2"/>
      <c r="E8" s="2"/>
    </row>
    <row r="9" spans="1:8" ht="12" customHeight="1">
      <c r="A9" s="2" t="s">
        <v>38</v>
      </c>
      <c r="B9" s="2"/>
      <c r="C9" s="5">
        <f>SUM(C10:C12)</f>
        <v>15</v>
      </c>
      <c r="D9" s="5">
        <f>SUM(D10:D12)</f>
        <v>163</v>
      </c>
      <c r="E9" s="5">
        <f>SUM(E10:E12)</f>
        <v>178</v>
      </c>
      <c r="H9" s="56"/>
    </row>
    <row r="10" spans="1:8" ht="12" customHeight="1">
      <c r="A10" s="2"/>
      <c r="B10" s="2" t="s">
        <v>102</v>
      </c>
      <c r="C10" s="5">
        <v>9</v>
      </c>
      <c r="D10" s="5">
        <v>92</v>
      </c>
      <c r="E10" s="27">
        <f>SUM(C10:D10)</f>
        <v>101</v>
      </c>
      <c r="H10" s="56"/>
    </row>
    <row r="11" spans="1:8" ht="12" customHeight="1">
      <c r="A11" s="2"/>
      <c r="B11" s="2" t="s">
        <v>103</v>
      </c>
      <c r="C11" s="5">
        <v>6</v>
      </c>
      <c r="D11" s="5">
        <v>68</v>
      </c>
      <c r="E11" s="27">
        <f>SUM(C11:D11)</f>
        <v>74</v>
      </c>
      <c r="H11" s="56"/>
    </row>
    <row r="12" spans="1:8" ht="12" customHeight="1">
      <c r="A12" s="2"/>
      <c r="B12" s="2" t="s">
        <v>106</v>
      </c>
      <c r="C12" s="5">
        <v>0</v>
      </c>
      <c r="D12" s="5">
        <v>3</v>
      </c>
      <c r="E12" s="27">
        <f>SUM(C12:D12)</f>
        <v>3</v>
      </c>
      <c r="H12" s="56"/>
    </row>
    <row r="13" spans="1:8" ht="12" customHeight="1">
      <c r="A13" s="2"/>
      <c r="B13" s="2"/>
      <c r="C13" s="5"/>
      <c r="D13" s="5"/>
      <c r="E13" s="27"/>
      <c r="H13" s="56"/>
    </row>
    <row r="14" spans="1:8" ht="12" customHeight="1">
      <c r="A14" s="2" t="s">
        <v>30</v>
      </c>
      <c r="B14" s="2"/>
      <c r="C14" s="5">
        <f>SUM(C15:C19)</f>
        <v>16</v>
      </c>
      <c r="D14" s="5">
        <f>SUM(D15:D19)</f>
        <v>107</v>
      </c>
      <c r="E14" s="5">
        <f>SUM(E15:E19)</f>
        <v>123</v>
      </c>
      <c r="H14" s="56"/>
    </row>
    <row r="15" spans="1:8" ht="12" customHeight="1">
      <c r="A15" s="2"/>
      <c r="B15" s="2" t="s">
        <v>103</v>
      </c>
      <c r="C15" s="5">
        <v>8</v>
      </c>
      <c r="D15" s="5">
        <v>60</v>
      </c>
      <c r="E15" s="27">
        <f>SUM(C15:D15)</f>
        <v>68</v>
      </c>
      <c r="H15" s="56"/>
    </row>
    <row r="16" spans="1:8" ht="12" customHeight="1">
      <c r="A16" s="2"/>
      <c r="B16" s="2" t="s">
        <v>116</v>
      </c>
      <c r="C16" s="5">
        <v>6</v>
      </c>
      <c r="D16" s="5">
        <v>25</v>
      </c>
      <c r="E16" s="27">
        <f>SUM(C16:D16)</f>
        <v>31</v>
      </c>
      <c r="H16" s="56"/>
    </row>
    <row r="17" spans="1:8" ht="12" customHeight="1">
      <c r="A17" s="2"/>
      <c r="B17" s="2" t="s">
        <v>102</v>
      </c>
      <c r="C17" s="5">
        <v>2</v>
      </c>
      <c r="D17" s="5">
        <v>13</v>
      </c>
      <c r="E17" s="27">
        <f>SUM(C17:D17)</f>
        <v>15</v>
      </c>
      <c r="H17" s="56"/>
    </row>
    <row r="18" spans="1:8" ht="12" customHeight="1">
      <c r="A18" s="2"/>
      <c r="B18" s="2" t="s">
        <v>106</v>
      </c>
      <c r="C18" s="5">
        <v>0</v>
      </c>
      <c r="D18" s="5">
        <v>8</v>
      </c>
      <c r="E18" s="27">
        <f>SUM(C18:D18)</f>
        <v>8</v>
      </c>
      <c r="H18" s="56"/>
    </row>
    <row r="19" spans="1:8" ht="12" customHeight="1">
      <c r="A19" s="2"/>
      <c r="B19" s="2" t="s">
        <v>105</v>
      </c>
      <c r="C19" s="5">
        <v>0</v>
      </c>
      <c r="D19" s="5">
        <v>1</v>
      </c>
      <c r="E19" s="27">
        <f>SUM(C19:D19)</f>
        <v>1</v>
      </c>
      <c r="H19" s="56"/>
    </row>
    <row r="20" spans="1:8" ht="12" customHeight="1">
      <c r="A20" s="2"/>
      <c r="B20" s="2"/>
      <c r="C20" s="5"/>
      <c r="D20" s="5"/>
      <c r="E20" s="27"/>
      <c r="H20" s="56"/>
    </row>
    <row r="21" spans="1:8" ht="12" customHeight="1">
      <c r="A21" s="2" t="s">
        <v>77</v>
      </c>
      <c r="B21" s="2"/>
      <c r="C21" s="5">
        <f>SUM(C22:C26)</f>
        <v>6</v>
      </c>
      <c r="D21" s="5">
        <f>SUM(D22:D26)</f>
        <v>49</v>
      </c>
      <c r="E21" s="5">
        <f>SUM(E22:E26)</f>
        <v>55</v>
      </c>
      <c r="H21" s="56"/>
    </row>
    <row r="22" spans="1:8" ht="12" customHeight="1">
      <c r="A22" s="2"/>
      <c r="B22" s="2" t="s">
        <v>103</v>
      </c>
      <c r="C22" s="5">
        <v>3</v>
      </c>
      <c r="D22" s="5">
        <v>34</v>
      </c>
      <c r="E22" s="27">
        <f>SUM(C22:D22)</f>
        <v>37</v>
      </c>
      <c r="H22" s="56"/>
    </row>
    <row r="23" spans="1:8" ht="12" customHeight="1">
      <c r="A23" s="2"/>
      <c r="B23" s="2" t="s">
        <v>109</v>
      </c>
      <c r="C23" s="5">
        <v>3</v>
      </c>
      <c r="D23" s="5">
        <v>8</v>
      </c>
      <c r="E23" s="27">
        <f>SUM(C23:D23)</f>
        <v>11</v>
      </c>
      <c r="H23" s="56"/>
    </row>
    <row r="24" spans="1:8" ht="12" customHeight="1">
      <c r="A24" s="2"/>
      <c r="B24" s="2" t="s">
        <v>106</v>
      </c>
      <c r="C24" s="5">
        <v>0</v>
      </c>
      <c r="D24" s="5">
        <v>4</v>
      </c>
      <c r="E24" s="27">
        <f>SUM(C24:D24)</f>
        <v>4</v>
      </c>
      <c r="H24" s="56"/>
    </row>
    <row r="25" spans="1:8" ht="12" customHeight="1">
      <c r="A25" s="2"/>
      <c r="B25" s="2" t="s">
        <v>105</v>
      </c>
      <c r="C25" s="5">
        <v>0</v>
      </c>
      <c r="D25" s="5">
        <v>2</v>
      </c>
      <c r="E25" s="27">
        <f>SUM(C25:D25)</f>
        <v>2</v>
      </c>
      <c r="H25" s="56"/>
    </row>
    <row r="26" spans="1:8" ht="12" customHeight="1">
      <c r="A26" s="2"/>
      <c r="B26" s="2" t="s">
        <v>102</v>
      </c>
      <c r="C26" s="5">
        <v>0</v>
      </c>
      <c r="D26" s="5">
        <v>1</v>
      </c>
      <c r="E26" s="27">
        <f>SUM(C26:D26)</f>
        <v>1</v>
      </c>
      <c r="H26" s="56"/>
    </row>
    <row r="27" spans="1:6" ht="12" customHeight="1">
      <c r="A27" s="2"/>
      <c r="B27" s="2"/>
      <c r="C27" s="2"/>
      <c r="D27" s="2"/>
      <c r="E27" s="2"/>
      <c r="F27" s="22"/>
    </row>
    <row r="28" spans="1:6" ht="8.25" customHeight="1">
      <c r="A28" s="23"/>
      <c r="B28" s="23"/>
      <c r="C28" s="23"/>
      <c r="D28" s="23"/>
      <c r="E28" s="23"/>
      <c r="F28" s="28"/>
    </row>
    <row r="29" spans="1:8" ht="12.75">
      <c r="A29" s="50" t="s">
        <v>36</v>
      </c>
      <c r="B29" s="50"/>
      <c r="C29" s="50">
        <f>SUM(C9:C26)/2</f>
        <v>37</v>
      </c>
      <c r="D29" s="50">
        <f>SUM(D9:D26)/2</f>
        <v>319</v>
      </c>
      <c r="E29" s="50">
        <f>SUM(E9:E26)/2</f>
        <v>356</v>
      </c>
      <c r="F29" s="28"/>
      <c r="H29" s="2"/>
    </row>
    <row r="30" spans="1:6" ht="8.25" customHeight="1">
      <c r="A30" s="26"/>
      <c r="B30" s="26"/>
      <c r="C30" s="26"/>
      <c r="D30" s="26"/>
      <c r="E30" s="26"/>
      <c r="F30" s="22"/>
    </row>
    <row r="31" spans="1:5" ht="12.75">
      <c r="A31" s="2"/>
      <c r="B31" s="2"/>
      <c r="C31" s="2"/>
      <c r="D31" s="2"/>
      <c r="E31" s="2"/>
    </row>
    <row r="32" spans="1:5" ht="24" customHeight="1">
      <c r="A32" s="70" t="s">
        <v>122</v>
      </c>
      <c r="B32" s="79" t="s">
        <v>129</v>
      </c>
      <c r="C32" s="76"/>
      <c r="D32" s="76"/>
      <c r="E32" s="76"/>
    </row>
    <row r="33" spans="1:5" ht="12" customHeight="1">
      <c r="A33" s="29"/>
      <c r="B33" s="29"/>
      <c r="C33" s="2"/>
      <c r="D33" s="2"/>
      <c r="E33" s="2"/>
    </row>
    <row r="34" spans="1:5" ht="12" customHeight="1">
      <c r="A34" s="24" t="s">
        <v>37</v>
      </c>
      <c r="B34" s="24"/>
      <c r="C34" s="2"/>
      <c r="D34" s="2"/>
      <c r="E34" s="2"/>
    </row>
  </sheetData>
  <mergeCells count="4">
    <mergeCell ref="A1:E1"/>
    <mergeCell ref="A2:E2"/>
    <mergeCell ref="A3:E3"/>
    <mergeCell ref="B32:E32"/>
  </mergeCells>
  <printOptions horizontalCentered="1"/>
  <pageMargins left="0.7874015748031497" right="0.7874015748031497" top="0.7874015748031497" bottom="0.7874015748031497" header="0.2755905511811024" footer="0.1968503937007874"/>
  <pageSetup horizontalDpi="600" verticalDpi="600" orientation="landscape" paperSize="12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5"/>
  <sheetViews>
    <sheetView zoomScale="75" zoomScaleNormal="75" zoomScaleSheetLayoutView="80" workbookViewId="0" topLeftCell="A32">
      <selection activeCell="C47" sqref="C47"/>
    </sheetView>
  </sheetViews>
  <sheetFormatPr defaultColWidth="11.421875" defaultRowHeight="12.75"/>
  <cols>
    <col min="1" max="2" width="2.28125" style="3" customWidth="1"/>
    <col min="3" max="3" width="53.8515625" style="3" customWidth="1"/>
    <col min="4" max="6" width="11.421875" style="42" customWidth="1"/>
    <col min="7" max="7" width="0.9921875" style="32" customWidth="1"/>
    <col min="8" max="8" width="11.421875" style="57" customWidth="1"/>
    <col min="9" max="16384" width="11.421875" style="32" customWidth="1"/>
  </cols>
  <sheetData>
    <row r="1" spans="1:7" ht="13.5" customHeight="1">
      <c r="A1" s="74" t="s">
        <v>117</v>
      </c>
      <c r="B1" s="74"/>
      <c r="C1" s="74"/>
      <c r="D1" s="74"/>
      <c r="E1" s="74"/>
      <c r="F1" s="74"/>
      <c r="G1" s="74"/>
    </row>
    <row r="2" spans="1:7" ht="13.5" customHeight="1">
      <c r="A2" s="74" t="s">
        <v>45</v>
      </c>
      <c r="B2" s="74"/>
      <c r="C2" s="74"/>
      <c r="D2" s="74"/>
      <c r="E2" s="74"/>
      <c r="F2" s="74"/>
      <c r="G2" s="74"/>
    </row>
    <row r="3" spans="1:7" ht="13.5" customHeight="1">
      <c r="A3" s="74" t="s">
        <v>125</v>
      </c>
      <c r="B3" s="74"/>
      <c r="C3" s="74"/>
      <c r="D3" s="74"/>
      <c r="E3" s="74"/>
      <c r="F3" s="74"/>
      <c r="G3" s="74"/>
    </row>
    <row r="4" spans="1:6" ht="13.5" customHeight="1">
      <c r="A4" s="33" t="s">
        <v>112</v>
      </c>
      <c r="B4" s="30"/>
      <c r="C4" s="30"/>
      <c r="D4" s="31"/>
      <c r="E4" s="31"/>
      <c r="F4" s="31"/>
    </row>
    <row r="5" spans="1:7" ht="13.5" customHeight="1">
      <c r="A5" s="34"/>
      <c r="B5" s="34"/>
      <c r="C5" s="34"/>
      <c r="D5" s="35"/>
      <c r="E5" s="35"/>
      <c r="F5" s="35"/>
      <c r="G5" s="36"/>
    </row>
    <row r="6" spans="1:7" ht="9" customHeight="1">
      <c r="A6" s="37"/>
      <c r="B6" s="37"/>
      <c r="C6" s="37"/>
      <c r="D6" s="38"/>
      <c r="E6" s="38"/>
      <c r="F6" s="38"/>
      <c r="G6" s="39"/>
    </row>
    <row r="7" spans="1:7" ht="10.5" customHeight="1">
      <c r="A7" s="40" t="s">
        <v>127</v>
      </c>
      <c r="B7" s="40"/>
      <c r="C7" s="40"/>
      <c r="D7" s="41" t="s">
        <v>33</v>
      </c>
      <c r="E7" s="41" t="s">
        <v>34</v>
      </c>
      <c r="F7" s="41" t="s">
        <v>35</v>
      </c>
      <c r="G7" s="39"/>
    </row>
    <row r="8" spans="1:7" ht="9" customHeight="1">
      <c r="A8" s="34"/>
      <c r="B8" s="34"/>
      <c r="C8" s="34"/>
      <c r="D8" s="35"/>
      <c r="E8" s="35"/>
      <c r="F8" s="35"/>
      <c r="G8" s="36"/>
    </row>
    <row r="9" ht="12.75" customHeight="1"/>
    <row r="10" spans="1:6" ht="12.75" customHeight="1">
      <c r="A10" s="51" t="s">
        <v>45</v>
      </c>
      <c r="B10" s="51"/>
      <c r="C10" s="51"/>
      <c r="D10" s="52">
        <f>SUM(D11,D21,D32,D37,D43,D61,D65,D70,D78)</f>
        <v>124</v>
      </c>
      <c r="E10" s="52">
        <f>SUM(E11,E21,E32,E37,E43,E61,E65,E70,E78)</f>
        <v>671</v>
      </c>
      <c r="F10" s="52">
        <f>SUM(F11,F21,F32,F37,F43,F61,F65,F70,F78)</f>
        <v>795</v>
      </c>
    </row>
    <row r="11" spans="1:6" ht="12.75" customHeight="1">
      <c r="A11" s="3" t="s">
        <v>65</v>
      </c>
      <c r="B11" s="32"/>
      <c r="C11" s="32"/>
      <c r="D11" s="42">
        <f>SUM(D12,D14,D16,D18)</f>
        <v>12</v>
      </c>
      <c r="E11" s="42">
        <f>SUM(E12,E14,E16,E18)</f>
        <v>14</v>
      </c>
      <c r="F11" s="42">
        <f>SUM(F12,F14,F16,F18)</f>
        <v>26</v>
      </c>
    </row>
    <row r="12" spans="2:6" ht="12.75" customHeight="1">
      <c r="B12" s="49" t="s">
        <v>120</v>
      </c>
      <c r="C12" s="49"/>
      <c r="D12" s="6">
        <f>SUM(D13)</f>
        <v>7</v>
      </c>
      <c r="E12" s="6">
        <f>SUM(E13)</f>
        <v>8</v>
      </c>
      <c r="F12" s="6">
        <f>SUM(F13)</f>
        <v>15</v>
      </c>
    </row>
    <row r="13" spans="2:6" ht="12.75" customHeight="1">
      <c r="B13" s="32"/>
      <c r="C13" s="49" t="s">
        <v>102</v>
      </c>
      <c r="D13" s="6">
        <v>7</v>
      </c>
      <c r="E13" s="6">
        <v>8</v>
      </c>
      <c r="F13" s="42">
        <f aca="true" t="shared" si="0" ref="F13:F19">SUM(D13:E13)</f>
        <v>15</v>
      </c>
    </row>
    <row r="14" spans="2:6" ht="12.75" customHeight="1">
      <c r="B14" s="3" t="s">
        <v>66</v>
      </c>
      <c r="D14" s="6">
        <f>SUM(D15)</f>
        <v>4</v>
      </c>
      <c r="E14" s="6">
        <f>SUM(E15)</f>
        <v>2</v>
      </c>
      <c r="F14" s="42">
        <f t="shared" si="0"/>
        <v>6</v>
      </c>
    </row>
    <row r="15" spans="2:6" ht="12.75" customHeight="1">
      <c r="B15" s="32"/>
      <c r="C15" s="49" t="s">
        <v>102</v>
      </c>
      <c r="D15" s="6">
        <v>4</v>
      </c>
      <c r="E15" s="6">
        <v>2</v>
      </c>
      <c r="F15" s="42">
        <f t="shared" si="0"/>
        <v>6</v>
      </c>
    </row>
    <row r="16" spans="2:6" ht="12.75" customHeight="1">
      <c r="B16" s="3" t="s">
        <v>67</v>
      </c>
      <c r="D16" s="6">
        <f>SUM(D17)</f>
        <v>0</v>
      </c>
      <c r="E16" s="6">
        <f>SUM(E17)</f>
        <v>2</v>
      </c>
      <c r="F16" s="42">
        <f t="shared" si="0"/>
        <v>2</v>
      </c>
    </row>
    <row r="17" spans="2:6" ht="12.75" customHeight="1">
      <c r="B17" s="32"/>
      <c r="C17" s="49" t="s">
        <v>102</v>
      </c>
      <c r="D17" s="6">
        <v>0</v>
      </c>
      <c r="E17" s="6">
        <v>2</v>
      </c>
      <c r="F17" s="42">
        <f t="shared" si="0"/>
        <v>2</v>
      </c>
    </row>
    <row r="18" spans="2:6" ht="12.75" customHeight="1">
      <c r="B18" s="3" t="s">
        <v>68</v>
      </c>
      <c r="D18" s="4">
        <f>SUM(D19)</f>
        <v>1</v>
      </c>
      <c r="E18" s="4">
        <f>SUM(E19)</f>
        <v>2</v>
      </c>
      <c r="F18" s="42">
        <f t="shared" si="0"/>
        <v>3</v>
      </c>
    </row>
    <row r="19" spans="2:6" ht="12.75" customHeight="1">
      <c r="B19" s="32"/>
      <c r="C19" s="49" t="s">
        <v>102</v>
      </c>
      <c r="D19" s="4">
        <v>1</v>
      </c>
      <c r="E19" s="6">
        <v>2</v>
      </c>
      <c r="F19" s="42">
        <f t="shared" si="0"/>
        <v>3</v>
      </c>
    </row>
    <row r="20" spans="4:5" ht="12.75" customHeight="1">
      <c r="D20" s="43"/>
      <c r="E20" s="43"/>
    </row>
    <row r="21" spans="1:9" ht="12.75" customHeight="1">
      <c r="A21" s="3" t="s">
        <v>69</v>
      </c>
      <c r="B21" s="32"/>
      <c r="C21" s="32"/>
      <c r="D21" s="42">
        <f>SUM(D22,D25,D29)</f>
        <v>16</v>
      </c>
      <c r="E21" s="42">
        <f>SUM(E22,E25,E29)</f>
        <v>15</v>
      </c>
      <c r="F21" s="42">
        <f>SUM(F22,F25,F29)</f>
        <v>31</v>
      </c>
      <c r="I21" s="56"/>
    </row>
    <row r="22" spans="2:9" ht="12.75" customHeight="1">
      <c r="B22" s="3" t="s">
        <v>70</v>
      </c>
      <c r="D22" s="6">
        <f>SUM(D23:D24)</f>
        <v>6</v>
      </c>
      <c r="E22" s="6">
        <f>SUM(E23:E24)</f>
        <v>3</v>
      </c>
      <c r="F22" s="42">
        <f aca="true" t="shared" si="1" ref="F22:F30">SUM(D22:E22)</f>
        <v>9</v>
      </c>
      <c r="I22" s="56"/>
    </row>
    <row r="23" spans="3:9" ht="12.75" customHeight="1">
      <c r="C23" s="3" t="s">
        <v>104</v>
      </c>
      <c r="D23" s="6">
        <v>4</v>
      </c>
      <c r="E23" s="6">
        <v>3</v>
      </c>
      <c r="F23" s="42">
        <f t="shared" si="1"/>
        <v>7</v>
      </c>
      <c r="I23" s="56"/>
    </row>
    <row r="24" spans="3:9" ht="12.75" customHeight="1">
      <c r="C24" s="3" t="s">
        <v>102</v>
      </c>
      <c r="D24" s="6">
        <v>2</v>
      </c>
      <c r="E24" s="6">
        <v>0</v>
      </c>
      <c r="F24" s="42">
        <f t="shared" si="1"/>
        <v>2</v>
      </c>
      <c r="I24" s="56"/>
    </row>
    <row r="25" spans="2:9" ht="12.75" customHeight="1">
      <c r="B25" s="3" t="s">
        <v>71</v>
      </c>
      <c r="D25" s="6">
        <f>SUM(D26:D28)</f>
        <v>9</v>
      </c>
      <c r="E25" s="6">
        <f>SUM(E26:E28)</f>
        <v>11</v>
      </c>
      <c r="F25" s="42">
        <f t="shared" si="1"/>
        <v>20</v>
      </c>
      <c r="I25" s="56"/>
    </row>
    <row r="26" spans="3:9" ht="12.75" customHeight="1">
      <c r="C26" s="3" t="s">
        <v>104</v>
      </c>
      <c r="D26" s="6">
        <v>9</v>
      </c>
      <c r="E26" s="6">
        <v>7</v>
      </c>
      <c r="F26" s="42">
        <f t="shared" si="1"/>
        <v>16</v>
      </c>
      <c r="I26" s="56"/>
    </row>
    <row r="27" spans="3:9" ht="12.75" customHeight="1">
      <c r="C27" s="3" t="s">
        <v>103</v>
      </c>
      <c r="D27" s="6">
        <v>0</v>
      </c>
      <c r="E27" s="6">
        <v>3</v>
      </c>
      <c r="F27" s="42">
        <f t="shared" si="1"/>
        <v>3</v>
      </c>
      <c r="I27" s="56"/>
    </row>
    <row r="28" spans="3:9" ht="12.75" customHeight="1">
      <c r="C28" s="3" t="s">
        <v>105</v>
      </c>
      <c r="D28" s="6">
        <v>0</v>
      </c>
      <c r="E28" s="6">
        <v>1</v>
      </c>
      <c r="F28" s="42">
        <f t="shared" si="1"/>
        <v>1</v>
      </c>
      <c r="I28" s="56"/>
    </row>
    <row r="29" spans="2:9" ht="12.75" customHeight="1">
      <c r="B29" s="3" t="s">
        <v>72</v>
      </c>
      <c r="D29" s="6">
        <f>SUM(D30)</f>
        <v>1</v>
      </c>
      <c r="E29" s="6">
        <f>SUM(E30)</f>
        <v>1</v>
      </c>
      <c r="F29" s="42">
        <f t="shared" si="1"/>
        <v>2</v>
      </c>
      <c r="I29" s="56"/>
    </row>
    <row r="30" spans="3:9" ht="12.75" customHeight="1">
      <c r="C30" s="3" t="s">
        <v>104</v>
      </c>
      <c r="D30" s="6">
        <v>1</v>
      </c>
      <c r="E30" s="6">
        <v>1</v>
      </c>
      <c r="F30" s="42">
        <f t="shared" si="1"/>
        <v>2</v>
      </c>
      <c r="I30" s="56"/>
    </row>
    <row r="31" ht="12.75" customHeight="1">
      <c r="I31" s="56"/>
    </row>
    <row r="32" spans="1:9" ht="12.75" customHeight="1">
      <c r="A32" s="3" t="s">
        <v>73</v>
      </c>
      <c r="B32" s="32"/>
      <c r="C32" s="32"/>
      <c r="D32" s="42">
        <f>SUM(D33)</f>
        <v>39</v>
      </c>
      <c r="E32" s="42">
        <f>SUM(E33)</f>
        <v>15</v>
      </c>
      <c r="F32" s="42">
        <f>SUM(F33)</f>
        <v>54</v>
      </c>
      <c r="I32" s="56"/>
    </row>
    <row r="33" spans="2:9" ht="12.75" customHeight="1">
      <c r="B33" s="3" t="s">
        <v>74</v>
      </c>
      <c r="D33" s="19">
        <f>SUM(D34:D35)</f>
        <v>39</v>
      </c>
      <c r="E33" s="19">
        <f>SUM(E34:E35)</f>
        <v>15</v>
      </c>
      <c r="F33" s="42">
        <f>SUM(D33:E33)</f>
        <v>54</v>
      </c>
      <c r="I33" s="56"/>
    </row>
    <row r="34" spans="3:9" ht="12.75" customHeight="1">
      <c r="C34" s="3" t="s">
        <v>102</v>
      </c>
      <c r="D34" s="42">
        <v>38</v>
      </c>
      <c r="E34" s="42">
        <v>14</v>
      </c>
      <c r="F34" s="42">
        <f>SUM(D34:E34)</f>
        <v>52</v>
      </c>
      <c r="I34" s="56"/>
    </row>
    <row r="35" spans="3:9" ht="12.75" customHeight="1">
      <c r="C35" s="3" t="s">
        <v>104</v>
      </c>
      <c r="D35" s="42">
        <v>1</v>
      </c>
      <c r="E35" s="42">
        <v>1</v>
      </c>
      <c r="F35" s="42">
        <f>SUM(D35:E35)</f>
        <v>2</v>
      </c>
      <c r="I35" s="56"/>
    </row>
    <row r="36" ht="12.75" customHeight="1">
      <c r="I36" s="56"/>
    </row>
    <row r="37" spans="1:9" ht="12.75" customHeight="1">
      <c r="A37" s="3" t="s">
        <v>75</v>
      </c>
      <c r="D37" s="42">
        <f>SUM(D38)</f>
        <v>11</v>
      </c>
      <c r="E37" s="42">
        <f>SUM(E38)</f>
        <v>5</v>
      </c>
      <c r="F37" s="42">
        <f>SUM(F38)</f>
        <v>16</v>
      </c>
      <c r="I37" s="56"/>
    </row>
    <row r="38" spans="2:9" ht="12.75" customHeight="1">
      <c r="B38" s="3" t="s">
        <v>76</v>
      </c>
      <c r="D38" s="42">
        <f>SUM(D39:D41)</f>
        <v>11</v>
      </c>
      <c r="E38" s="42">
        <f>SUM(E39:E41)</f>
        <v>5</v>
      </c>
      <c r="F38" s="42">
        <f>SUM(F39:F41)</f>
        <v>16</v>
      </c>
      <c r="I38" s="56"/>
    </row>
    <row r="39" spans="3:9" ht="12.75" customHeight="1">
      <c r="C39" s="3" t="s">
        <v>102</v>
      </c>
      <c r="D39" s="42">
        <v>8</v>
      </c>
      <c r="E39" s="42">
        <v>4</v>
      </c>
      <c r="F39" s="42">
        <f>SUM(D39:E39)</f>
        <v>12</v>
      </c>
      <c r="I39" s="56"/>
    </row>
    <row r="40" spans="3:9" ht="12.75" customHeight="1">
      <c r="C40" s="3" t="s">
        <v>101</v>
      </c>
      <c r="D40" s="42">
        <v>2</v>
      </c>
      <c r="E40" s="42">
        <v>1</v>
      </c>
      <c r="F40" s="42">
        <f>SUM(D40:E40)</f>
        <v>3</v>
      </c>
      <c r="I40" s="56"/>
    </row>
    <row r="41" spans="3:9" ht="12.75" customHeight="1">
      <c r="C41" s="3" t="s">
        <v>108</v>
      </c>
      <c r="D41" s="42">
        <v>1</v>
      </c>
      <c r="E41" s="42">
        <v>0</v>
      </c>
      <c r="F41" s="42">
        <f>SUM(D41:E41)</f>
        <v>1</v>
      </c>
      <c r="I41" s="56"/>
    </row>
    <row r="42" ht="12.75" customHeight="1">
      <c r="I42" s="56"/>
    </row>
    <row r="43" spans="1:6" ht="12.75" customHeight="1">
      <c r="A43" s="3" t="s">
        <v>79</v>
      </c>
      <c r="D43" s="42">
        <f>SUM(D44,D46,D48,D50,D54,D56)</f>
        <v>11</v>
      </c>
      <c r="E43" s="42">
        <f>SUM(E44,E46,E48,E50,E54,E56)</f>
        <v>14</v>
      </c>
      <c r="F43" s="42">
        <f>SUM(F44,F46,F48,F50,F54,F56)</f>
        <v>25</v>
      </c>
    </row>
    <row r="44" spans="2:6" ht="12.75" customHeight="1">
      <c r="B44" s="3" t="s">
        <v>82</v>
      </c>
      <c r="D44" s="6">
        <f>SUM(D45)</f>
        <v>2</v>
      </c>
      <c r="E44" s="6">
        <f>SUM(E45)</f>
        <v>2</v>
      </c>
      <c r="F44" s="6">
        <f>SUM(F45)</f>
        <v>4</v>
      </c>
    </row>
    <row r="45" spans="3:6" ht="12.75" customHeight="1">
      <c r="C45" s="3" t="s">
        <v>102</v>
      </c>
      <c r="D45" s="6">
        <v>2</v>
      </c>
      <c r="E45" s="6">
        <v>2</v>
      </c>
      <c r="F45" s="42">
        <f>SUM(D45:E45)</f>
        <v>4</v>
      </c>
    </row>
    <row r="46" spans="2:6" ht="12.75" customHeight="1">
      <c r="B46" s="3" t="s">
        <v>83</v>
      </c>
      <c r="D46" s="6">
        <f>SUM(D47)</f>
        <v>0</v>
      </c>
      <c r="E46" s="6">
        <f>SUM(E47)</f>
        <v>2</v>
      </c>
      <c r="F46" s="6">
        <f>SUM(F47)</f>
        <v>2</v>
      </c>
    </row>
    <row r="47" spans="3:6" ht="12.75" customHeight="1">
      <c r="C47" s="3" t="s">
        <v>102</v>
      </c>
      <c r="D47" s="6">
        <v>0</v>
      </c>
      <c r="E47" s="6">
        <v>2</v>
      </c>
      <c r="F47" s="42">
        <f aca="true" t="shared" si="2" ref="F47:F55">SUM(D47:E47)</f>
        <v>2</v>
      </c>
    </row>
    <row r="48" spans="2:6" ht="12.75" customHeight="1">
      <c r="B48" s="32" t="s">
        <v>84</v>
      </c>
      <c r="C48" s="32"/>
      <c r="D48" s="6">
        <f>SUM(D49)</f>
        <v>2</v>
      </c>
      <c r="E48" s="6">
        <f>SUM(E49)</f>
        <v>1</v>
      </c>
      <c r="F48" s="6">
        <f>SUM(F49)</f>
        <v>3</v>
      </c>
    </row>
    <row r="49" spans="2:6" ht="12.75" customHeight="1">
      <c r="B49" s="32"/>
      <c r="C49" s="3" t="s">
        <v>102</v>
      </c>
      <c r="D49" s="6">
        <v>2</v>
      </c>
      <c r="E49" s="6">
        <v>1</v>
      </c>
      <c r="F49" s="42">
        <f t="shared" si="2"/>
        <v>3</v>
      </c>
    </row>
    <row r="50" spans="2:6" ht="12.75" customHeight="1">
      <c r="B50" s="3" t="s">
        <v>85</v>
      </c>
      <c r="D50" s="6">
        <f>SUM(D51:D53)</f>
        <v>6</v>
      </c>
      <c r="E50" s="6">
        <f>SUM(E51:E53)</f>
        <v>3</v>
      </c>
      <c r="F50" s="6">
        <f>SUM(F51:F53)</f>
        <v>9</v>
      </c>
    </row>
    <row r="51" spans="3:6" ht="12.75" customHeight="1">
      <c r="C51" s="3" t="s">
        <v>107</v>
      </c>
      <c r="D51" s="6">
        <v>0</v>
      </c>
      <c r="E51" s="6">
        <v>1</v>
      </c>
      <c r="F51" s="42">
        <f t="shared" si="2"/>
        <v>1</v>
      </c>
    </row>
    <row r="52" spans="3:6" ht="12.75" customHeight="1">
      <c r="C52" s="3" t="s">
        <v>102</v>
      </c>
      <c r="D52" s="6">
        <v>5</v>
      </c>
      <c r="E52" s="6">
        <v>2</v>
      </c>
      <c r="F52" s="42">
        <f t="shared" si="2"/>
        <v>7</v>
      </c>
    </row>
    <row r="53" spans="3:6" ht="12.75" customHeight="1">
      <c r="C53" s="3" t="s">
        <v>105</v>
      </c>
      <c r="D53" s="6">
        <v>1</v>
      </c>
      <c r="E53" s="6">
        <v>0</v>
      </c>
      <c r="F53" s="42">
        <f t="shared" si="2"/>
        <v>1</v>
      </c>
    </row>
    <row r="54" spans="2:6" ht="12.75" customHeight="1">
      <c r="B54" s="3" t="s">
        <v>118</v>
      </c>
      <c r="D54" s="6">
        <f>SUM(D55)</f>
        <v>0</v>
      </c>
      <c r="E54" s="6">
        <f>SUM(E55)</f>
        <v>2</v>
      </c>
      <c r="F54" s="6">
        <f>SUM(F55)</f>
        <v>2</v>
      </c>
    </row>
    <row r="55" spans="3:6" ht="12.75" customHeight="1">
      <c r="C55" s="3" t="s">
        <v>102</v>
      </c>
      <c r="D55" s="6">
        <v>0</v>
      </c>
      <c r="E55" s="6">
        <v>2</v>
      </c>
      <c r="F55" s="42">
        <f t="shared" si="2"/>
        <v>2</v>
      </c>
    </row>
    <row r="56" spans="2:6" ht="12.75" customHeight="1">
      <c r="B56" s="3" t="s">
        <v>88</v>
      </c>
      <c r="D56" s="6">
        <f>SUM(D57:D59)</f>
        <v>1</v>
      </c>
      <c r="E56" s="6">
        <f>SUM(E57:E59)</f>
        <v>4</v>
      </c>
      <c r="F56" s="6">
        <f>SUM(F57:F59)</f>
        <v>5</v>
      </c>
    </row>
    <row r="57" spans="3:6" ht="12.75" customHeight="1">
      <c r="C57" s="3" t="s">
        <v>102</v>
      </c>
      <c r="D57" s="6">
        <v>1</v>
      </c>
      <c r="E57" s="6">
        <v>2</v>
      </c>
      <c r="F57" s="42">
        <f>SUM(D57:E57)</f>
        <v>3</v>
      </c>
    </row>
    <row r="58" spans="3:6" ht="12.75" customHeight="1">
      <c r="C58" s="3" t="s">
        <v>107</v>
      </c>
      <c r="D58" s="6">
        <v>0</v>
      </c>
      <c r="E58" s="6">
        <v>1</v>
      </c>
      <c r="F58" s="42">
        <f>SUM(D58:E58)</f>
        <v>1</v>
      </c>
    </row>
    <row r="59" spans="3:6" ht="12.75" customHeight="1">
      <c r="C59" s="3" t="s">
        <v>106</v>
      </c>
      <c r="D59" s="6">
        <v>0</v>
      </c>
      <c r="E59" s="6">
        <v>1</v>
      </c>
      <c r="F59" s="42">
        <f>SUM(D59:E59)</f>
        <v>1</v>
      </c>
    </row>
    <row r="60" ht="12.75" customHeight="1"/>
    <row r="61" spans="1:6" ht="12.75" customHeight="1">
      <c r="A61" s="3" t="s">
        <v>11</v>
      </c>
      <c r="D61" s="42">
        <f aca="true" t="shared" si="3" ref="D61:F62">SUM(D62)</f>
        <v>0</v>
      </c>
      <c r="E61" s="42">
        <f t="shared" si="3"/>
        <v>1</v>
      </c>
      <c r="F61" s="42">
        <f t="shared" si="3"/>
        <v>1</v>
      </c>
    </row>
    <row r="62" spans="2:6" ht="12.75" customHeight="1">
      <c r="B62" s="3" t="s">
        <v>119</v>
      </c>
      <c r="D62" s="42">
        <f t="shared" si="3"/>
        <v>0</v>
      </c>
      <c r="E62" s="42">
        <f t="shared" si="3"/>
        <v>1</v>
      </c>
      <c r="F62" s="42">
        <f t="shared" si="3"/>
        <v>1</v>
      </c>
    </row>
    <row r="63" spans="3:6" ht="12.75" customHeight="1">
      <c r="C63" s="3" t="s">
        <v>104</v>
      </c>
      <c r="D63" s="42">
        <v>0</v>
      </c>
      <c r="E63" s="42">
        <v>1</v>
      </c>
      <c r="F63" s="42">
        <f>SUM(D63:E63)</f>
        <v>1</v>
      </c>
    </row>
    <row r="64" ht="12.75" customHeight="1"/>
    <row r="65" spans="1:6" ht="12.75" customHeight="1">
      <c r="A65" s="3" t="s">
        <v>13</v>
      </c>
      <c r="B65" s="32"/>
      <c r="C65" s="32"/>
      <c r="D65" s="42">
        <f>SUM(D66)</f>
        <v>7</v>
      </c>
      <c r="E65" s="42">
        <f>SUM(E66)</f>
        <v>16</v>
      </c>
      <c r="F65" s="42">
        <f>SUM(F66)</f>
        <v>23</v>
      </c>
    </row>
    <row r="66" spans="2:6" ht="12.75" customHeight="1">
      <c r="B66" s="3" t="s">
        <v>14</v>
      </c>
      <c r="D66" s="6">
        <f>SUM(D67:D68)</f>
        <v>7</v>
      </c>
      <c r="E66" s="6">
        <f>SUM(E67:E68)</f>
        <v>16</v>
      </c>
      <c r="F66" s="6">
        <f>SUM(F67:F68)</f>
        <v>23</v>
      </c>
    </row>
    <row r="67" spans="3:6" ht="12.75" customHeight="1">
      <c r="C67" s="3" t="s">
        <v>102</v>
      </c>
      <c r="D67" s="6">
        <v>7</v>
      </c>
      <c r="E67" s="6">
        <v>15</v>
      </c>
      <c r="F67" s="42">
        <f>SUM(D67:E67)</f>
        <v>22</v>
      </c>
    </row>
    <row r="68" spans="3:6" ht="12.75" customHeight="1">
      <c r="C68" s="3" t="s">
        <v>104</v>
      </c>
      <c r="D68" s="6">
        <v>0</v>
      </c>
      <c r="E68" s="6">
        <v>1</v>
      </c>
      <c r="F68" s="42">
        <f>SUM(D68:E68)</f>
        <v>1</v>
      </c>
    </row>
    <row r="69" spans="4:5" ht="12.75" customHeight="1">
      <c r="D69" s="6"/>
      <c r="E69" s="6"/>
    </row>
    <row r="70" spans="1:6" ht="12.75" customHeight="1">
      <c r="A70" s="3" t="s">
        <v>47</v>
      </c>
      <c r="D70" s="6">
        <f>SUM(D71,D74)</f>
        <v>2</v>
      </c>
      <c r="E70" s="6">
        <f>SUM(E71,E74)</f>
        <v>4</v>
      </c>
      <c r="F70" s="6">
        <f>SUM(F71,F74)</f>
        <v>6</v>
      </c>
    </row>
    <row r="71" spans="2:6" ht="12.75" customHeight="1">
      <c r="B71" s="3" t="s">
        <v>74</v>
      </c>
      <c r="D71" s="6">
        <f>SUM(D72:D73)</f>
        <v>2</v>
      </c>
      <c r="E71" s="6">
        <f>SUM(E72:E73)</f>
        <v>2</v>
      </c>
      <c r="F71" s="6">
        <f>SUM(F72:F73)</f>
        <v>4</v>
      </c>
    </row>
    <row r="72" spans="3:6" ht="12.75" customHeight="1">
      <c r="C72" s="3" t="s">
        <v>102</v>
      </c>
      <c r="D72" s="6">
        <v>1</v>
      </c>
      <c r="E72" s="6">
        <v>2</v>
      </c>
      <c r="F72" s="42">
        <f>SUM(D72:E72)</f>
        <v>3</v>
      </c>
    </row>
    <row r="73" spans="3:6" ht="12.75" customHeight="1">
      <c r="C73" s="3" t="s">
        <v>113</v>
      </c>
      <c r="D73" s="6">
        <v>1</v>
      </c>
      <c r="E73" s="6">
        <v>0</v>
      </c>
      <c r="F73" s="42">
        <f>SUM(D73:E73)</f>
        <v>1</v>
      </c>
    </row>
    <row r="74" spans="2:6" ht="12.75" customHeight="1">
      <c r="B74" s="3" t="s">
        <v>67</v>
      </c>
      <c r="D74" s="6">
        <f>SUM(D75:D76)</f>
        <v>0</v>
      </c>
      <c r="E74" s="6">
        <f>SUM(E75:E76)</f>
        <v>2</v>
      </c>
      <c r="F74" s="6">
        <f>SUM(F75:F76)</f>
        <v>2</v>
      </c>
    </row>
    <row r="75" spans="3:6" ht="12.75" customHeight="1">
      <c r="C75" s="3" t="s">
        <v>102</v>
      </c>
      <c r="D75" s="6">
        <v>0</v>
      </c>
      <c r="E75" s="6">
        <v>1</v>
      </c>
      <c r="F75" s="42">
        <f>SUM(D75:E75)</f>
        <v>1</v>
      </c>
    </row>
    <row r="76" spans="3:6" ht="12.75" customHeight="1">
      <c r="C76" s="3" t="s">
        <v>101</v>
      </c>
      <c r="D76" s="6">
        <v>0</v>
      </c>
      <c r="E76" s="6">
        <v>1</v>
      </c>
      <c r="F76" s="42">
        <f>SUM(D76:E76)</f>
        <v>1</v>
      </c>
    </row>
    <row r="77" spans="4:5" ht="12.75" customHeight="1">
      <c r="D77" s="6"/>
      <c r="E77" s="6"/>
    </row>
    <row r="78" spans="1:253" ht="12.75" customHeight="1">
      <c r="A78" s="3" t="s">
        <v>77</v>
      </c>
      <c r="B78" s="32"/>
      <c r="C78" s="32"/>
      <c r="D78" s="63">
        <f>SUM(D79)</f>
        <v>26</v>
      </c>
      <c r="E78" s="63">
        <f>SUM(E79)</f>
        <v>587</v>
      </c>
      <c r="F78" s="63">
        <f>SUM(F79)</f>
        <v>613</v>
      </c>
      <c r="G78" s="64"/>
      <c r="I78" s="56"/>
      <c r="IS78" s="42"/>
    </row>
    <row r="79" spans="2:7" ht="12.75" customHeight="1">
      <c r="B79" s="3" t="s">
        <v>78</v>
      </c>
      <c r="D79" s="61">
        <f>SUM(D80:D89)</f>
        <v>26</v>
      </c>
      <c r="E79" s="61">
        <f>SUM(E80:E89)</f>
        <v>587</v>
      </c>
      <c r="F79" s="61">
        <f>SUM(F80:F89)</f>
        <v>613</v>
      </c>
      <c r="G79" s="62"/>
    </row>
    <row r="80" spans="3:7" ht="12.75" customHeight="1">
      <c r="C80" s="3" t="s">
        <v>103</v>
      </c>
      <c r="D80" s="61">
        <v>23</v>
      </c>
      <c r="E80" s="61">
        <v>526</v>
      </c>
      <c r="F80" s="63">
        <f aca="true" t="shared" si="4" ref="F80:F89">SUM(D80:E80)</f>
        <v>549</v>
      </c>
      <c r="G80" s="62"/>
    </row>
    <row r="81" spans="3:7" ht="12.75" customHeight="1">
      <c r="C81" s="3" t="s">
        <v>102</v>
      </c>
      <c r="D81" s="61">
        <v>2</v>
      </c>
      <c r="E81" s="61">
        <v>20</v>
      </c>
      <c r="F81" s="63">
        <f t="shared" si="4"/>
        <v>22</v>
      </c>
      <c r="G81" s="62"/>
    </row>
    <row r="82" spans="3:7" ht="12.75" customHeight="1">
      <c r="C82" s="3" t="s">
        <v>105</v>
      </c>
      <c r="D82" s="61">
        <v>1</v>
      </c>
      <c r="E82" s="61">
        <v>10</v>
      </c>
      <c r="F82" s="63">
        <f t="shared" si="4"/>
        <v>11</v>
      </c>
      <c r="G82" s="62"/>
    </row>
    <row r="83" spans="3:7" ht="12.75" customHeight="1">
      <c r="C83" s="3" t="s">
        <v>104</v>
      </c>
      <c r="D83" s="61">
        <v>0</v>
      </c>
      <c r="E83" s="61">
        <v>7</v>
      </c>
      <c r="F83" s="63">
        <f t="shared" si="4"/>
        <v>7</v>
      </c>
      <c r="G83" s="62"/>
    </row>
    <row r="84" spans="3:7" ht="12.75" customHeight="1">
      <c r="C84" s="3" t="s">
        <v>109</v>
      </c>
      <c r="D84" s="61">
        <v>0</v>
      </c>
      <c r="E84" s="61">
        <v>3</v>
      </c>
      <c r="F84" s="63">
        <f t="shared" si="4"/>
        <v>3</v>
      </c>
      <c r="G84" s="62"/>
    </row>
    <row r="85" spans="3:7" ht="12.75" customHeight="1">
      <c r="C85" s="3" t="s">
        <v>108</v>
      </c>
      <c r="D85" s="61">
        <v>0</v>
      </c>
      <c r="E85" s="61">
        <v>1</v>
      </c>
      <c r="F85" s="63">
        <f t="shared" si="4"/>
        <v>1</v>
      </c>
      <c r="G85" s="62"/>
    </row>
    <row r="86" spans="3:7" ht="12.75" customHeight="1">
      <c r="C86" s="3" t="s">
        <v>101</v>
      </c>
      <c r="D86" s="61">
        <v>0</v>
      </c>
      <c r="E86" s="61">
        <v>1</v>
      </c>
      <c r="F86" s="63">
        <f t="shared" si="4"/>
        <v>1</v>
      </c>
      <c r="G86" s="62"/>
    </row>
    <row r="87" spans="3:7" ht="12.75" customHeight="1">
      <c r="C87" s="3" t="s">
        <v>114</v>
      </c>
      <c r="D87" s="42">
        <v>0</v>
      </c>
      <c r="E87" s="69">
        <v>1</v>
      </c>
      <c r="F87" s="63">
        <f t="shared" si="4"/>
        <v>1</v>
      </c>
      <c r="G87" s="62"/>
    </row>
    <row r="88" spans="3:6" ht="12.75" customHeight="1">
      <c r="C88" s="3" t="s">
        <v>107</v>
      </c>
      <c r="D88" s="61">
        <v>0</v>
      </c>
      <c r="E88" s="61">
        <v>1</v>
      </c>
      <c r="F88" s="63">
        <f t="shared" si="4"/>
        <v>1</v>
      </c>
    </row>
    <row r="89" spans="3:7" ht="12.75" customHeight="1">
      <c r="C89" s="3" t="s">
        <v>106</v>
      </c>
      <c r="D89" s="61">
        <v>0</v>
      </c>
      <c r="E89" s="61">
        <v>17</v>
      </c>
      <c r="F89" s="63">
        <f t="shared" si="4"/>
        <v>17</v>
      </c>
      <c r="G89" s="62"/>
    </row>
    <row r="90" spans="4:5" ht="12.75" customHeight="1">
      <c r="D90" s="6"/>
      <c r="E90" s="6"/>
    </row>
    <row r="91" spans="1:6" ht="12.75" customHeight="1">
      <c r="A91" s="51" t="s">
        <v>121</v>
      </c>
      <c r="B91" s="51"/>
      <c r="C91" s="51"/>
      <c r="D91" s="54">
        <f>SUM(D92)</f>
        <v>22</v>
      </c>
      <c r="E91" s="54">
        <f>SUM(E92)</f>
        <v>284</v>
      </c>
      <c r="F91" s="54">
        <f>SUM(F92)</f>
        <v>306</v>
      </c>
    </row>
    <row r="92" spans="2:6" ht="12.75" customHeight="1">
      <c r="B92" s="3" t="s">
        <v>77</v>
      </c>
      <c r="D92" s="6">
        <f>SUM(D93:D97)</f>
        <v>22</v>
      </c>
      <c r="E92" s="6">
        <f>SUM(E93:E97)</f>
        <v>284</v>
      </c>
      <c r="F92" s="6">
        <f>SUM(F93:F97)</f>
        <v>306</v>
      </c>
    </row>
    <row r="93" spans="3:6" ht="12.75" customHeight="1">
      <c r="C93" s="3" t="s">
        <v>102</v>
      </c>
      <c r="D93" s="6">
        <v>0</v>
      </c>
      <c r="E93" s="6">
        <v>6</v>
      </c>
      <c r="F93" s="42">
        <f>SUM(D93:E93)</f>
        <v>6</v>
      </c>
    </row>
    <row r="94" spans="3:6" ht="12.75" customHeight="1">
      <c r="C94" s="3" t="s">
        <v>103</v>
      </c>
      <c r="D94" s="6">
        <v>9</v>
      </c>
      <c r="E94" s="6">
        <v>160</v>
      </c>
      <c r="F94" s="42">
        <f>SUM(D94:E94)</f>
        <v>169</v>
      </c>
    </row>
    <row r="95" spans="3:6" ht="12.75" customHeight="1">
      <c r="C95" s="3" t="s">
        <v>105</v>
      </c>
      <c r="D95" s="6">
        <v>1</v>
      </c>
      <c r="E95" s="6">
        <v>2</v>
      </c>
      <c r="F95" s="42">
        <f>SUM(D95:E95)</f>
        <v>3</v>
      </c>
    </row>
    <row r="96" spans="3:6" ht="12.75" customHeight="1">
      <c r="C96" s="3" t="s">
        <v>109</v>
      </c>
      <c r="D96" s="6">
        <v>11</v>
      </c>
      <c r="E96" s="6">
        <v>108</v>
      </c>
      <c r="F96" s="42">
        <f>SUM(D96:E96)</f>
        <v>119</v>
      </c>
    </row>
    <row r="97" spans="3:6" ht="12.75" customHeight="1">
      <c r="C97" s="3" t="s">
        <v>106</v>
      </c>
      <c r="D97" s="6">
        <v>1</v>
      </c>
      <c r="E97" s="6">
        <v>8</v>
      </c>
      <c r="F97" s="42">
        <f>SUM(D97:E97)</f>
        <v>9</v>
      </c>
    </row>
    <row r="98" spans="1:6" ht="12.75" customHeight="1">
      <c r="A98" s="34"/>
      <c r="B98" s="34"/>
      <c r="C98" s="34"/>
      <c r="D98" s="35"/>
      <c r="E98" s="35"/>
      <c r="F98" s="35"/>
    </row>
    <row r="99" ht="9" customHeight="1"/>
    <row r="100" spans="1:9" ht="12.75" customHeight="1">
      <c r="A100" s="51" t="s">
        <v>36</v>
      </c>
      <c r="B100" s="51"/>
      <c r="C100" s="51"/>
      <c r="D100" s="52">
        <f>SUM(D10,D91)</f>
        <v>146</v>
      </c>
      <c r="E100" s="52">
        <f>SUM(E10,E91)</f>
        <v>955</v>
      </c>
      <c r="F100" s="52">
        <f>SUM(F10,F91)</f>
        <v>1101</v>
      </c>
      <c r="I100" s="56"/>
    </row>
    <row r="101" spans="1:7" ht="9" customHeight="1">
      <c r="A101" s="34"/>
      <c r="B101" s="34"/>
      <c r="C101" s="34"/>
      <c r="D101" s="35"/>
      <c r="E101" s="35"/>
      <c r="F101" s="35"/>
      <c r="G101" s="36"/>
    </row>
    <row r="102" ht="12" customHeight="1"/>
    <row r="103" ht="12.75">
      <c r="A103" s="73" t="s">
        <v>123</v>
      </c>
    </row>
    <row r="105" ht="12" customHeight="1">
      <c r="A105" s="44" t="s">
        <v>37</v>
      </c>
    </row>
  </sheetData>
  <mergeCells count="3">
    <mergeCell ref="A1:G1"/>
    <mergeCell ref="A3:G3"/>
    <mergeCell ref="A2:G2"/>
  </mergeCells>
  <printOptions horizontalCentered="1"/>
  <pageMargins left="0.7874015748031497" right="0.7874015748031497" top="0.7874015748031497" bottom="0.5905511811023623" header="0.2755905511811024" footer="0.1968503937007874"/>
  <pageSetup horizontalDpi="600" verticalDpi="600" orientation="landscape" scale="70" r:id="rId1"/>
  <rowBreaks count="1" manualBreakCount="1">
    <brk id="59" max="255" man="1"/>
  </rowBreaks>
  <ignoredErrors>
    <ignoredError sqref="A4" numberStoredAsText="1"/>
    <ignoredError sqref="F45:F59 F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Maquina_5</cp:lastModifiedBy>
  <cp:lastPrinted>2007-10-11T17:33:30Z</cp:lastPrinted>
  <dcterms:created xsi:type="dcterms:W3CDTF">2001-11-15T10:04:42Z</dcterms:created>
  <dcterms:modified xsi:type="dcterms:W3CDTF">2007-10-11T17:33:49Z</dcterms:modified>
  <cp:category/>
  <cp:version/>
  <cp:contentType/>
  <cp:contentStatus/>
</cp:coreProperties>
</file>